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0" activeTab="0"/>
  </bookViews>
  <sheets>
    <sheet name="Sheet1" sheetId="1" r:id="rId1"/>
    <sheet name="Sheet2" sheetId="2" r:id="rId2"/>
    <sheet name="Sheet3" sheetId="3" r:id="rId3"/>
  </sheets>
  <definedNames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<sst xmlns="http://schemas.openxmlformats.org/spreadsheetml/2006/main" count="1523" uniqueCount="201">
  <si>
    <t>课程号</t>
  </si>
  <si>
    <t>C1050011</t>
  </si>
  <si>
    <t>C1050012</t>
  </si>
  <si>
    <t>C1050013</t>
  </si>
  <si>
    <t>C1050021</t>
  </si>
  <si>
    <t>C1050022</t>
  </si>
  <si>
    <t>C1050023</t>
  </si>
  <si>
    <t>C1061081</t>
  </si>
  <si>
    <t>C1061020</t>
  </si>
  <si>
    <t>C1030010</t>
  </si>
  <si>
    <t>T1010000</t>
  </si>
  <si>
    <t>C1061082</t>
  </si>
  <si>
    <t>C1030020</t>
  </si>
  <si>
    <t>C1100011</t>
  </si>
  <si>
    <t>T1010111</t>
  </si>
  <si>
    <t>C1100012</t>
  </si>
  <si>
    <t>T1010040</t>
  </si>
  <si>
    <t>T1020011</t>
  </si>
  <si>
    <t>新版</t>
  </si>
  <si>
    <t>C1030040</t>
  </si>
  <si>
    <t>T1010050</t>
  </si>
  <si>
    <t>T1010880</t>
  </si>
  <si>
    <t>T1010361</t>
  </si>
  <si>
    <t>S1132010</t>
  </si>
  <si>
    <t>S1132020</t>
  </si>
  <si>
    <t>T1132060</t>
  </si>
  <si>
    <t>T1132070</t>
  </si>
  <si>
    <t>T1132080</t>
  </si>
  <si>
    <t>S1132050</t>
  </si>
  <si>
    <t>S1132070</t>
  </si>
  <si>
    <t>S1132100</t>
  </si>
  <si>
    <t>S1132110</t>
  </si>
  <si>
    <t>S1132120</t>
  </si>
  <si>
    <t>课程名</t>
  </si>
  <si>
    <t>大学英语A</t>
  </si>
  <si>
    <t>大学英语B</t>
  </si>
  <si>
    <t>工科数学分析B</t>
  </si>
  <si>
    <t>代数与几何</t>
  </si>
  <si>
    <t>思想道德修养与法律基础</t>
  </si>
  <si>
    <t>工程图学及CAD</t>
  </si>
  <si>
    <t>马克思主义基本原理</t>
  </si>
  <si>
    <t>大学物理A</t>
  </si>
  <si>
    <t>船体制图</t>
  </si>
  <si>
    <t>理论力学</t>
  </si>
  <si>
    <t>电工学（电工技术）</t>
  </si>
  <si>
    <t>复变函数与积分变换</t>
  </si>
  <si>
    <t>中国近代史纲要</t>
  </si>
  <si>
    <t>毛泽东思想概论与邓小平理论及三个代表重要思想</t>
  </si>
  <si>
    <t>材料力学</t>
  </si>
  <si>
    <t>船舶流体力学</t>
  </si>
  <si>
    <t>机械设计基础</t>
  </si>
  <si>
    <t>船舶数字化制造技术基础</t>
  </si>
  <si>
    <t>船舶焊接技术</t>
  </si>
  <si>
    <t>船舶结构力学</t>
  </si>
  <si>
    <t>船舶阻力</t>
  </si>
  <si>
    <t>船舶静力学</t>
  </si>
  <si>
    <t>船舶结构强度与规范设计</t>
  </si>
  <si>
    <t>船舶操纵性与耐波性</t>
  </si>
  <si>
    <t>现代船舶建造技术</t>
  </si>
  <si>
    <t>船舶设计原理</t>
  </si>
  <si>
    <t>船舶推进</t>
  </si>
  <si>
    <t>学分</t>
  </si>
  <si>
    <t>2.5</t>
  </si>
  <si>
    <t>3</t>
  </si>
  <si>
    <t>5</t>
  </si>
  <si>
    <t>4</t>
  </si>
  <si>
    <t>3.5</t>
  </si>
  <si>
    <t>学分</t>
  </si>
  <si>
    <t>4.5</t>
  </si>
  <si>
    <t>2</t>
  </si>
  <si>
    <t>6</t>
  </si>
  <si>
    <t>学号</t>
  </si>
  <si>
    <t>姓名</t>
  </si>
  <si>
    <t>090740129</t>
  </si>
  <si>
    <t>王文玉</t>
  </si>
  <si>
    <t>-</t>
  </si>
  <si>
    <t>73</t>
  </si>
  <si>
    <t>68</t>
  </si>
  <si>
    <t>69</t>
  </si>
  <si>
    <t>72</t>
  </si>
  <si>
    <t>85</t>
  </si>
  <si>
    <t>86</t>
  </si>
  <si>
    <t>49</t>
  </si>
  <si>
    <t>60</t>
  </si>
  <si>
    <t>77</t>
  </si>
  <si>
    <t>80</t>
  </si>
  <si>
    <t>95</t>
  </si>
  <si>
    <t>62</t>
  </si>
  <si>
    <t>65</t>
  </si>
  <si>
    <t>91</t>
  </si>
  <si>
    <t>84</t>
  </si>
  <si>
    <t>66</t>
  </si>
  <si>
    <t>70</t>
  </si>
  <si>
    <t>88</t>
  </si>
  <si>
    <t>92</t>
  </si>
  <si>
    <t>81</t>
  </si>
  <si>
    <t>91.2</t>
  </si>
  <si>
    <t>79</t>
  </si>
  <si>
    <t>71</t>
  </si>
  <si>
    <t>67</t>
  </si>
  <si>
    <t>89</t>
  </si>
  <si>
    <t>83</t>
  </si>
  <si>
    <t>75</t>
  </si>
  <si>
    <t>76</t>
  </si>
  <si>
    <t>78</t>
  </si>
  <si>
    <t>87</t>
  </si>
  <si>
    <t>90</t>
  </si>
  <si>
    <t>61</t>
  </si>
  <si>
    <t>74</t>
  </si>
  <si>
    <t>64</t>
  </si>
  <si>
    <t>96</t>
  </si>
  <si>
    <t>82</t>
  </si>
  <si>
    <t>091320201</t>
  </si>
  <si>
    <t>刘海燕</t>
  </si>
  <si>
    <t>93</t>
  </si>
  <si>
    <t>94</t>
  </si>
  <si>
    <t>091320202</t>
  </si>
  <si>
    <t>李丹</t>
  </si>
  <si>
    <t>97</t>
  </si>
  <si>
    <t>100</t>
  </si>
  <si>
    <t>98</t>
  </si>
  <si>
    <t>63</t>
  </si>
  <si>
    <t>091320206</t>
  </si>
  <si>
    <t>谢源</t>
  </si>
  <si>
    <t>091320207</t>
  </si>
  <si>
    <t>高源</t>
  </si>
  <si>
    <t>091320209</t>
  </si>
  <si>
    <t>王富园</t>
  </si>
  <si>
    <t>091320211</t>
  </si>
  <si>
    <t>代冬冬</t>
  </si>
  <si>
    <t>091320212</t>
  </si>
  <si>
    <t>刘玉斌</t>
  </si>
  <si>
    <t>091320213</t>
  </si>
  <si>
    <t>王宝景</t>
  </si>
  <si>
    <t>091320216</t>
  </si>
  <si>
    <t>李井煜</t>
  </si>
  <si>
    <t>091320217</t>
  </si>
  <si>
    <t>蔡同兴</t>
  </si>
  <si>
    <t>091320218</t>
  </si>
  <si>
    <t>马玉贤</t>
  </si>
  <si>
    <t>091320221</t>
  </si>
  <si>
    <t>李正粘</t>
  </si>
  <si>
    <t>091320222</t>
  </si>
  <si>
    <t>于福祥</t>
  </si>
  <si>
    <t>091320223</t>
  </si>
  <si>
    <t>窦松然</t>
  </si>
  <si>
    <t>091320224</t>
  </si>
  <si>
    <t>林洪涛</t>
  </si>
  <si>
    <t>091320225</t>
  </si>
  <si>
    <t>刘洋</t>
  </si>
  <si>
    <t>091320226</t>
  </si>
  <si>
    <t>黄时春</t>
  </si>
  <si>
    <t>091320227</t>
  </si>
  <si>
    <t>袁洋洋</t>
  </si>
  <si>
    <t>090520114</t>
  </si>
  <si>
    <t>魏文杰</t>
  </si>
  <si>
    <t>091110131</t>
  </si>
  <si>
    <t>贾明</t>
  </si>
  <si>
    <t>091320102</t>
  </si>
  <si>
    <t>廖微</t>
  </si>
  <si>
    <t>091320103</t>
  </si>
  <si>
    <t>陈拓</t>
  </si>
  <si>
    <t>50</t>
  </si>
  <si>
    <t>091320109</t>
  </si>
  <si>
    <t>林宗福</t>
  </si>
  <si>
    <t>091320110</t>
  </si>
  <si>
    <t>刘聪</t>
  </si>
  <si>
    <t>091320111</t>
  </si>
  <si>
    <t>齐冲</t>
  </si>
  <si>
    <t>091320113</t>
  </si>
  <si>
    <t>顾世杰</t>
  </si>
  <si>
    <t>091320114</t>
  </si>
  <si>
    <t>杨文志</t>
  </si>
  <si>
    <t>091320115</t>
  </si>
  <si>
    <t>付新生</t>
  </si>
  <si>
    <t>99</t>
  </si>
  <si>
    <t>091320118</t>
  </si>
  <si>
    <t>韩玉超</t>
  </si>
  <si>
    <t>091320120</t>
  </si>
  <si>
    <t>李义</t>
  </si>
  <si>
    <t>091320122</t>
  </si>
  <si>
    <t>苏寿轩</t>
  </si>
  <si>
    <t>091320123</t>
  </si>
  <si>
    <t>李烨</t>
  </si>
  <si>
    <t>091320124</t>
  </si>
  <si>
    <t>朱漳</t>
  </si>
  <si>
    <t>091320125</t>
  </si>
  <si>
    <t>孙文愈</t>
  </si>
  <si>
    <t>091320126</t>
  </si>
  <si>
    <t>高化超</t>
  </si>
  <si>
    <t>091320127</t>
  </si>
  <si>
    <t>倪豪良</t>
  </si>
  <si>
    <t>091320128</t>
  </si>
  <si>
    <t>田乃强</t>
  </si>
  <si>
    <t>平均学分绩</t>
  </si>
  <si>
    <t>091320218</t>
  </si>
  <si>
    <t>机械工程材料补考未过</t>
  </si>
  <si>
    <t>学科竞赛加分</t>
  </si>
  <si>
    <t>表彰加分</t>
  </si>
  <si>
    <t>排序</t>
  </si>
  <si>
    <t>综合成绩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</si>
</sst>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Alignment="1">
      <alignment horizontal="left"/>
    </xf>
    <xf numFmtId="0" fontId="3" fillId="0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tabSelected="1" workbookViewId="0" topLeftCell="AA1">
      <selection activeCell="AS21" sqref="AS21"/>
    </sheetView>
  </sheetViews>
  <sheetFormatPr defaultColWidth="9.00390625" defaultRowHeight="14.25"/>
  <cols>
    <col min="1" max="1" width="10.50390625" style="0" bestFit="1" customWidth="1"/>
    <col min="3" max="6" width="5.625" style="1" customWidth="1"/>
    <col min="7" max="12" width="5.625" style="2" customWidth="1"/>
    <col min="13" max="17" width="5.625" style="1" customWidth="1"/>
    <col min="18" max="21" width="5.625" style="0" customWidth="1"/>
    <col min="22" max="26" width="5.625" style="1" customWidth="1"/>
    <col min="27" max="31" width="5.625" style="0" customWidth="1"/>
    <col min="32" max="37" width="5.625" style="1" customWidth="1"/>
    <col min="39" max="39" width="10.50390625" style="0" bestFit="1" customWidth="1"/>
    <col min="45" max="45" width="22.125" style="0" customWidth="1"/>
  </cols>
  <sheetData>
    <row r="1" spans="2:40" ht="14.25">
      <c r="B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2" t="s">
        <v>11</v>
      </c>
      <c r="I1" s="2" t="s">
        <v>12</v>
      </c>
      <c r="J1" s="2" t="s">
        <v>13</v>
      </c>
      <c r="L1" s="2" t="s">
        <v>14</v>
      </c>
      <c r="M1" s="1" t="s">
        <v>15</v>
      </c>
      <c r="N1" s="1" t="s">
        <v>16</v>
      </c>
      <c r="O1" s="1" t="s">
        <v>17</v>
      </c>
      <c r="P1" s="3" t="s">
        <v>18</v>
      </c>
      <c r="Q1" s="3" t="s">
        <v>18</v>
      </c>
      <c r="R1" t="s">
        <v>19</v>
      </c>
      <c r="S1" t="s">
        <v>20</v>
      </c>
      <c r="T1" t="s">
        <v>21</v>
      </c>
      <c r="U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s="1" t="s">
        <v>1</v>
      </c>
      <c r="AG1" s="1" t="s">
        <v>2</v>
      </c>
      <c r="AH1" s="1" t="s">
        <v>3</v>
      </c>
      <c r="AI1" s="1" t="s">
        <v>4</v>
      </c>
      <c r="AJ1" s="1" t="s">
        <v>5</v>
      </c>
      <c r="AK1" s="1" t="s">
        <v>6</v>
      </c>
      <c r="AN1" t="s">
        <v>0</v>
      </c>
    </row>
    <row r="2" spans="2:44" s="5" customFormat="1" ht="156.75">
      <c r="B2" s="5" t="s">
        <v>33</v>
      </c>
      <c r="C2" s="6" t="s">
        <v>36</v>
      </c>
      <c r="D2" s="6" t="s">
        <v>37</v>
      </c>
      <c r="E2" s="6" t="s">
        <v>38</v>
      </c>
      <c r="F2" s="6" t="s">
        <v>39</v>
      </c>
      <c r="G2" s="7" t="s">
        <v>36</v>
      </c>
      <c r="H2" s="7"/>
      <c r="I2" s="7" t="s">
        <v>40</v>
      </c>
      <c r="J2" s="7" t="s">
        <v>41</v>
      </c>
      <c r="K2" s="7"/>
      <c r="L2" s="7" t="s">
        <v>42</v>
      </c>
      <c r="M2" s="6" t="s">
        <v>41</v>
      </c>
      <c r="N2" s="6" t="s">
        <v>43</v>
      </c>
      <c r="O2" s="6" t="s">
        <v>44</v>
      </c>
      <c r="P2" s="6" t="s">
        <v>45</v>
      </c>
      <c r="Q2" s="6" t="s">
        <v>46</v>
      </c>
      <c r="R2" s="5" t="s">
        <v>47</v>
      </c>
      <c r="S2" s="5" t="s">
        <v>48</v>
      </c>
      <c r="T2" s="5" t="s">
        <v>49</v>
      </c>
      <c r="U2" s="5" t="s">
        <v>50</v>
      </c>
      <c r="V2" s="6" t="s">
        <v>51</v>
      </c>
      <c r="W2" s="6" t="s">
        <v>52</v>
      </c>
      <c r="X2" s="6" t="s">
        <v>53</v>
      </c>
      <c r="Y2" s="6" t="s">
        <v>54</v>
      </c>
      <c r="Z2" s="6" t="s">
        <v>55</v>
      </c>
      <c r="AA2" s="5" t="s">
        <v>56</v>
      </c>
      <c r="AB2" s="5" t="s">
        <v>57</v>
      </c>
      <c r="AC2" s="5" t="s">
        <v>58</v>
      </c>
      <c r="AD2" s="5" t="s">
        <v>59</v>
      </c>
      <c r="AE2" s="5" t="s">
        <v>60</v>
      </c>
      <c r="AF2" s="6" t="s">
        <v>34</v>
      </c>
      <c r="AG2" s="6" t="s">
        <v>34</v>
      </c>
      <c r="AH2" s="6" t="s">
        <v>34</v>
      </c>
      <c r="AI2" s="6" t="s">
        <v>35</v>
      </c>
      <c r="AJ2" s="6" t="s">
        <v>35</v>
      </c>
      <c r="AK2" s="6" t="s">
        <v>35</v>
      </c>
      <c r="AL2" s="5" t="s">
        <v>194</v>
      </c>
      <c r="AN2" s="5" t="s">
        <v>33</v>
      </c>
      <c r="AO2" s="5" t="s">
        <v>197</v>
      </c>
      <c r="AP2" s="5" t="s">
        <v>198</v>
      </c>
      <c r="AQ2" s="5" t="s">
        <v>200</v>
      </c>
      <c r="AR2" s="5" t="s">
        <v>199</v>
      </c>
    </row>
    <row r="3" spans="2:40" ht="14.25">
      <c r="B3" t="s">
        <v>61</v>
      </c>
      <c r="C3" s="1" t="s">
        <v>64</v>
      </c>
      <c r="D3" s="1" t="s">
        <v>65</v>
      </c>
      <c r="E3" s="1" t="s">
        <v>63</v>
      </c>
      <c r="F3" s="1" t="s">
        <v>66</v>
      </c>
      <c r="G3" s="2" t="s">
        <v>64</v>
      </c>
      <c r="H3" s="4" t="s">
        <v>67</v>
      </c>
      <c r="I3" s="2" t="s">
        <v>63</v>
      </c>
      <c r="J3" s="2" t="s">
        <v>68</v>
      </c>
      <c r="K3" s="4" t="s">
        <v>67</v>
      </c>
      <c r="L3" s="2" t="s">
        <v>62</v>
      </c>
      <c r="M3" s="1" t="s">
        <v>68</v>
      </c>
      <c r="N3" s="1" t="s">
        <v>64</v>
      </c>
      <c r="O3" s="1" t="s">
        <v>64</v>
      </c>
      <c r="P3" s="1" t="s">
        <v>62</v>
      </c>
      <c r="Q3" s="1" t="s">
        <v>69</v>
      </c>
      <c r="R3" t="s">
        <v>70</v>
      </c>
      <c r="S3" t="s">
        <v>64</v>
      </c>
      <c r="T3" t="s">
        <v>66</v>
      </c>
      <c r="U3" t="s">
        <v>66</v>
      </c>
      <c r="V3" s="1" t="s">
        <v>69</v>
      </c>
      <c r="W3" s="1" t="s">
        <v>62</v>
      </c>
      <c r="X3" s="1" t="s">
        <v>66</v>
      </c>
      <c r="Y3" s="1" t="s">
        <v>69</v>
      </c>
      <c r="Z3" s="1" t="s">
        <v>69</v>
      </c>
      <c r="AA3" t="s">
        <v>69</v>
      </c>
      <c r="AB3" t="s">
        <v>69</v>
      </c>
      <c r="AC3" t="s">
        <v>69</v>
      </c>
      <c r="AD3" t="s">
        <v>62</v>
      </c>
      <c r="AE3" t="s">
        <v>62</v>
      </c>
      <c r="AF3" s="1" t="s">
        <v>62</v>
      </c>
      <c r="AG3" s="1" t="s">
        <v>63</v>
      </c>
      <c r="AH3" s="1" t="s">
        <v>63</v>
      </c>
      <c r="AI3" s="1" t="s">
        <v>62</v>
      </c>
      <c r="AJ3" s="1" t="s">
        <v>63</v>
      </c>
      <c r="AK3" s="1" t="s">
        <v>63</v>
      </c>
      <c r="AN3" t="s">
        <v>61</v>
      </c>
    </row>
    <row r="4" spans="1:40" s="2" customFormat="1" ht="14.25">
      <c r="A4" s="2" t="s">
        <v>71</v>
      </c>
      <c r="B4" s="2" t="s">
        <v>72</v>
      </c>
      <c r="AM4" s="2" t="s">
        <v>71</v>
      </c>
      <c r="AN4" s="2" t="s">
        <v>72</v>
      </c>
    </row>
    <row r="5" spans="1:45" ht="14.25">
      <c r="A5" t="s">
        <v>160</v>
      </c>
      <c r="B5" t="s">
        <v>161</v>
      </c>
      <c r="C5" s="1" t="s">
        <v>119</v>
      </c>
      <c r="D5" s="1" t="s">
        <v>119</v>
      </c>
      <c r="E5" s="1" t="s">
        <v>97</v>
      </c>
      <c r="F5" s="1" t="s">
        <v>89</v>
      </c>
      <c r="G5" s="2" t="s">
        <v>86</v>
      </c>
      <c r="H5" s="2">
        <v>5</v>
      </c>
      <c r="I5" s="2" t="s">
        <v>81</v>
      </c>
      <c r="J5" s="2" t="s">
        <v>110</v>
      </c>
      <c r="K5" s="2">
        <v>4.5</v>
      </c>
      <c r="L5" s="2" t="s">
        <v>81</v>
      </c>
      <c r="M5" s="1" t="s">
        <v>115</v>
      </c>
      <c r="N5" s="1" t="s">
        <v>120</v>
      </c>
      <c r="O5" s="1" t="s">
        <v>110</v>
      </c>
      <c r="P5" s="1" t="s">
        <v>86</v>
      </c>
      <c r="Q5" s="1" t="s">
        <v>90</v>
      </c>
      <c r="R5" t="s">
        <v>94</v>
      </c>
      <c r="S5" t="s">
        <v>118</v>
      </c>
      <c r="T5" t="s">
        <v>80</v>
      </c>
      <c r="U5" t="s">
        <v>114</v>
      </c>
      <c r="V5" s="1" t="s">
        <v>93</v>
      </c>
      <c r="W5" s="1" t="s">
        <v>100</v>
      </c>
      <c r="X5" s="1" t="s">
        <v>86</v>
      </c>
      <c r="Y5" s="1" t="s">
        <v>115</v>
      </c>
      <c r="Z5" s="1" t="s">
        <v>100</v>
      </c>
      <c r="AA5" t="s">
        <v>120</v>
      </c>
      <c r="AB5" t="s">
        <v>89</v>
      </c>
      <c r="AC5" t="s">
        <v>100</v>
      </c>
      <c r="AD5" t="s">
        <v>100</v>
      </c>
      <c r="AE5" t="s">
        <v>111</v>
      </c>
      <c r="AF5" s="1" t="s">
        <v>75</v>
      </c>
      <c r="AG5" s="1" t="s">
        <v>75</v>
      </c>
      <c r="AH5" s="1" t="s">
        <v>75</v>
      </c>
      <c r="AI5" s="1" t="s">
        <v>95</v>
      </c>
      <c r="AJ5" s="1" t="s">
        <v>98</v>
      </c>
      <c r="AK5" s="1" t="s">
        <v>77</v>
      </c>
      <c r="AL5">
        <f>(C5*5+D5*4+E5*3+F5*3.5+G5*H5+I5*3+J5*K5+L5*2.5+M5*4.5+N5*5+O5*5+P5*2.5+Q5*2+R5*6+S5*5+T5*3.5+U5*3.5+V5*2+W5*2.5+X5*3.5+Y5*2+Z5*2+AA5*2+AB5*2+AC5*2+AD5*2.5+AE5*2.5+AI5*2.5+AJ5*3+AK5*3)/(5+4+3+3.5+H5+3+K5+2.5+4.5+5+5+2.5+2+6+5+3.5+3.5+2+2.5+3.5+2+2+2+2+2+2.5+2.5+2.5+3+3)</f>
        <v>90.84848484848484</v>
      </c>
      <c r="AM5" t="s">
        <v>160</v>
      </c>
      <c r="AN5" t="s">
        <v>161</v>
      </c>
      <c r="AO5">
        <v>5</v>
      </c>
      <c r="AQ5">
        <f>AL5+AO5+AP5</f>
        <v>95.84848484848484</v>
      </c>
      <c r="AR5" s="10">
        <v>1</v>
      </c>
      <c r="AS5" s="2"/>
    </row>
    <row r="6" spans="1:45" ht="14.25">
      <c r="A6" t="s">
        <v>173</v>
      </c>
      <c r="B6" t="s">
        <v>174</v>
      </c>
      <c r="C6" s="1" t="s">
        <v>90</v>
      </c>
      <c r="D6" s="1" t="s">
        <v>111</v>
      </c>
      <c r="E6" s="1" t="s">
        <v>78</v>
      </c>
      <c r="F6" s="1" t="s">
        <v>90</v>
      </c>
      <c r="G6" s="2" t="s">
        <v>120</v>
      </c>
      <c r="H6" s="2">
        <v>5</v>
      </c>
      <c r="I6" s="2" t="s">
        <v>97</v>
      </c>
      <c r="J6" s="2" t="s">
        <v>95</v>
      </c>
      <c r="K6" s="2">
        <v>4.5</v>
      </c>
      <c r="L6" s="2" t="s">
        <v>80</v>
      </c>
      <c r="M6" s="1" t="s">
        <v>175</v>
      </c>
      <c r="N6" s="1" t="s">
        <v>81</v>
      </c>
      <c r="O6" s="1" t="s">
        <v>94</v>
      </c>
      <c r="P6" s="1" t="s">
        <v>114</v>
      </c>
      <c r="Q6" s="1" t="s">
        <v>80</v>
      </c>
      <c r="R6" t="s">
        <v>115</v>
      </c>
      <c r="S6" t="s">
        <v>110</v>
      </c>
      <c r="T6" t="s">
        <v>89</v>
      </c>
      <c r="U6" t="s">
        <v>114</v>
      </c>
      <c r="V6" s="1" t="s">
        <v>94</v>
      </c>
      <c r="W6" s="1" t="s">
        <v>110</v>
      </c>
      <c r="X6" s="1" t="s">
        <v>119</v>
      </c>
      <c r="Y6" s="1" t="s">
        <v>93</v>
      </c>
      <c r="Z6" s="1" t="s">
        <v>120</v>
      </c>
      <c r="AA6" t="s">
        <v>106</v>
      </c>
      <c r="AB6" t="s">
        <v>86</v>
      </c>
      <c r="AC6" t="s">
        <v>100</v>
      </c>
      <c r="AD6" t="s">
        <v>115</v>
      </c>
      <c r="AE6" t="s">
        <v>105</v>
      </c>
      <c r="AF6" s="1" t="s">
        <v>108</v>
      </c>
      <c r="AG6" s="1" t="s">
        <v>104</v>
      </c>
      <c r="AH6" s="1" t="s">
        <v>97</v>
      </c>
      <c r="AI6" s="1" t="s">
        <v>75</v>
      </c>
      <c r="AJ6" s="1" t="s">
        <v>75</v>
      </c>
      <c r="AK6" s="1" t="s">
        <v>75</v>
      </c>
      <c r="AL6">
        <f>(C6*5+D6*4+E6*3+F6*3.5+G6*H6+I6*3+J6*K6+L6*2.5+M6*4.5+N6*5+O6*5+P6*2.5+Q6*2+R6*6+S6*5+T6*3.5+U6*3.5+V6*2+W6*2.5+X6*3.5+Y6*2+Z6*2+AA6*2+AB6*2+AC6*2+AD6*2.5+AE6*2.5+AF6*2.5+AG6*3+AH6*3)/(5+4+3+3.5+H6+3+K6+2.5+4.5+5+5+2.5+2+6+5+3.5+3.5+2+2.5+3.5+2+2+2+2+2+2.5+2.5+2.5+3+3)</f>
        <v>88.70202020202021</v>
      </c>
      <c r="AM6" t="s">
        <v>173</v>
      </c>
      <c r="AN6" t="s">
        <v>174</v>
      </c>
      <c r="AO6">
        <v>3.6</v>
      </c>
      <c r="AP6">
        <v>2</v>
      </c>
      <c r="AQ6">
        <f>AL6+AO6+AP6-0.6</f>
        <v>93.70202020202021</v>
      </c>
      <c r="AR6" s="10">
        <v>2</v>
      </c>
      <c r="AS6" s="2"/>
    </row>
    <row r="7" spans="1:45" ht="14.25">
      <c r="A7" t="s">
        <v>190</v>
      </c>
      <c r="B7" t="s">
        <v>191</v>
      </c>
      <c r="C7" s="1" t="s">
        <v>86</v>
      </c>
      <c r="D7" s="1" t="s">
        <v>93</v>
      </c>
      <c r="E7" s="1" t="s">
        <v>76</v>
      </c>
      <c r="F7" s="1" t="s">
        <v>81</v>
      </c>
      <c r="G7" s="2" t="s">
        <v>175</v>
      </c>
      <c r="H7" s="2">
        <v>5</v>
      </c>
      <c r="I7" s="2" t="s">
        <v>106</v>
      </c>
      <c r="J7" s="2" t="s">
        <v>110</v>
      </c>
      <c r="K7" s="2">
        <v>4.5</v>
      </c>
      <c r="L7" s="2" t="s">
        <v>79</v>
      </c>
      <c r="M7" s="1" t="s">
        <v>120</v>
      </c>
      <c r="N7" s="1" t="s">
        <v>86</v>
      </c>
      <c r="O7" s="1" t="s">
        <v>80</v>
      </c>
      <c r="P7" s="1" t="s">
        <v>90</v>
      </c>
      <c r="Q7" s="1" t="s">
        <v>105</v>
      </c>
      <c r="R7" t="s">
        <v>101</v>
      </c>
      <c r="S7" t="s">
        <v>115</v>
      </c>
      <c r="T7" t="s">
        <v>80</v>
      </c>
      <c r="U7" t="s">
        <v>115</v>
      </c>
      <c r="V7" s="1" t="s">
        <v>80</v>
      </c>
      <c r="W7" s="1" t="s">
        <v>81</v>
      </c>
      <c r="X7" s="1" t="s">
        <v>105</v>
      </c>
      <c r="Y7" s="1" t="s">
        <v>86</v>
      </c>
      <c r="Z7" s="1" t="s">
        <v>81</v>
      </c>
      <c r="AA7" t="s">
        <v>93</v>
      </c>
      <c r="AB7" t="s">
        <v>106</v>
      </c>
      <c r="AC7" t="s">
        <v>81</v>
      </c>
      <c r="AD7" t="s">
        <v>101</v>
      </c>
      <c r="AE7" t="s">
        <v>105</v>
      </c>
      <c r="AF7" s="1" t="s">
        <v>76</v>
      </c>
      <c r="AG7" s="1" t="s">
        <v>97</v>
      </c>
      <c r="AH7" s="1" t="s">
        <v>105</v>
      </c>
      <c r="AI7" s="1" t="s">
        <v>75</v>
      </c>
      <c r="AJ7" s="1" t="s">
        <v>75</v>
      </c>
      <c r="AK7" s="1" t="s">
        <v>75</v>
      </c>
      <c r="AL7">
        <f>(C7*5+D7*4+E7*3+F7*3.5+G7*H7+I7*3+J7*K7+L7*2.5+M7*4.5+N7*5+O7*5+P7*2.5+Q7*2+R7*6+S7*5+T7*3.5+U7*3.5+V7*2+W7*2.5+X7*3.5+Y7*2+Z7*2+AA7*2+AB7*2+AC7*2+AD7*2.5+AE7*2.5+AF7*2.5+AG7*3+AH7*3)/(5+4+3+3.5+H7+3+K7+2.5+4.5+5+5+2.5+2+6+5+3.5+3.5+2+2.5+3.5+2+2+2+2+2+2.5+2.5+2.5+3+3)</f>
        <v>88.16666666666667</v>
      </c>
      <c r="AM7" t="s">
        <v>190</v>
      </c>
      <c r="AN7" t="s">
        <v>191</v>
      </c>
      <c r="AO7">
        <v>3</v>
      </c>
      <c r="AQ7">
        <f aca="true" t="shared" si="0" ref="AQ7:AQ38">AL7+AO7+AP7</f>
        <v>91.16666666666667</v>
      </c>
      <c r="AR7" s="10">
        <v>3</v>
      </c>
      <c r="AS7" s="2"/>
    </row>
    <row r="8" spans="1:45" ht="14.25">
      <c r="A8" t="s">
        <v>186</v>
      </c>
      <c r="B8" t="s">
        <v>187</v>
      </c>
      <c r="C8" s="1" t="s">
        <v>106</v>
      </c>
      <c r="D8" s="1" t="s">
        <v>85</v>
      </c>
      <c r="E8" s="1" t="s">
        <v>79</v>
      </c>
      <c r="F8" s="1" t="s">
        <v>100</v>
      </c>
      <c r="G8" s="2" t="s">
        <v>118</v>
      </c>
      <c r="H8" s="2">
        <v>5</v>
      </c>
      <c r="I8" s="2" t="s">
        <v>84</v>
      </c>
      <c r="J8" s="2" t="s">
        <v>105</v>
      </c>
      <c r="K8" s="2">
        <v>4.5</v>
      </c>
      <c r="L8" s="2" t="s">
        <v>80</v>
      </c>
      <c r="M8" s="1" t="s">
        <v>115</v>
      </c>
      <c r="N8" s="1" t="s">
        <v>120</v>
      </c>
      <c r="O8" s="1" t="s">
        <v>90</v>
      </c>
      <c r="P8" s="1" t="s">
        <v>103</v>
      </c>
      <c r="Q8" s="1" t="s">
        <v>100</v>
      </c>
      <c r="R8" t="s">
        <v>94</v>
      </c>
      <c r="S8" t="s">
        <v>114</v>
      </c>
      <c r="T8" t="s">
        <v>118</v>
      </c>
      <c r="U8" t="s">
        <v>115</v>
      </c>
      <c r="V8" s="1" t="s">
        <v>81</v>
      </c>
      <c r="W8" s="1" t="s">
        <v>100</v>
      </c>
      <c r="X8" s="1" t="s">
        <v>114</v>
      </c>
      <c r="Y8" s="1" t="s">
        <v>85</v>
      </c>
      <c r="Z8" s="1" t="s">
        <v>92</v>
      </c>
      <c r="AA8" t="s">
        <v>106</v>
      </c>
      <c r="AB8" t="s">
        <v>94</v>
      </c>
      <c r="AC8" t="s">
        <v>80</v>
      </c>
      <c r="AD8" t="s">
        <v>89</v>
      </c>
      <c r="AE8" t="s">
        <v>106</v>
      </c>
      <c r="AF8" s="1" t="s">
        <v>75</v>
      </c>
      <c r="AG8" s="1" t="s">
        <v>75</v>
      </c>
      <c r="AH8" s="1" t="s">
        <v>75</v>
      </c>
      <c r="AI8" s="1" t="s">
        <v>78</v>
      </c>
      <c r="AJ8" s="1" t="s">
        <v>99</v>
      </c>
      <c r="AK8" s="1" t="s">
        <v>99</v>
      </c>
      <c r="AL8">
        <f>(C8*5+D8*4+E8*3+F8*3.5+G8*H8+I8*3+J8*K8+L8*2.5+M8*4.5+N8*5+O8*5+P8*2.5+Q8*2+R8*6+S8*5+T8*3.5+U8*3.5+V8*2+W8*2.5+X8*3.5+Y8*2+Z8*2+AA8*2+AB8*2+AC8*2+AD8*2.5+AE8*2.5+AI8*2.5+AJ8*3+AK8*3)/(5+4+3+3.5+H8+3+K8+2.5+4.5+5+5+2.5+2+6+5+3.5+3.5+2+2.5+3.5+2+2+2+2+2+2.5+2.5+2.5+3+3)</f>
        <v>86.71717171717172</v>
      </c>
      <c r="AM8" t="s">
        <v>186</v>
      </c>
      <c r="AN8" t="s">
        <v>187</v>
      </c>
      <c r="AO8">
        <v>3</v>
      </c>
      <c r="AQ8">
        <f t="shared" si="0"/>
        <v>89.71717171717172</v>
      </c>
      <c r="AR8" s="10">
        <v>4</v>
      </c>
      <c r="AS8" s="2"/>
    </row>
    <row r="9" spans="1:45" ht="14.25">
      <c r="A9" t="s">
        <v>116</v>
      </c>
      <c r="B9" t="s">
        <v>117</v>
      </c>
      <c r="C9" s="1" t="s">
        <v>89</v>
      </c>
      <c r="D9" s="1" t="s">
        <v>118</v>
      </c>
      <c r="E9" s="1" t="s">
        <v>90</v>
      </c>
      <c r="F9" s="1" t="s">
        <v>86</v>
      </c>
      <c r="G9" s="2" t="s">
        <v>80</v>
      </c>
      <c r="H9" s="2">
        <v>5</v>
      </c>
      <c r="I9" s="2" t="s">
        <v>105</v>
      </c>
      <c r="J9" s="2" t="s">
        <v>106</v>
      </c>
      <c r="K9" s="2">
        <v>4.5</v>
      </c>
      <c r="L9" s="2" t="s">
        <v>100</v>
      </c>
      <c r="M9" s="1" t="s">
        <v>115</v>
      </c>
      <c r="N9" s="1" t="s">
        <v>119</v>
      </c>
      <c r="O9" s="1" t="s">
        <v>114</v>
      </c>
      <c r="P9" s="1" t="s">
        <v>105</v>
      </c>
      <c r="Q9" s="1" t="s">
        <v>101</v>
      </c>
      <c r="R9" t="s">
        <v>90</v>
      </c>
      <c r="S9" t="s">
        <v>105</v>
      </c>
      <c r="T9" t="s">
        <v>101</v>
      </c>
      <c r="U9" t="s">
        <v>106</v>
      </c>
      <c r="V9" s="1" t="s">
        <v>115</v>
      </c>
      <c r="W9" s="1" t="s">
        <v>114</v>
      </c>
      <c r="X9" s="1" t="s">
        <v>94</v>
      </c>
      <c r="Y9" s="1" t="s">
        <v>105</v>
      </c>
      <c r="Z9" s="1" t="s">
        <v>115</v>
      </c>
      <c r="AA9" t="s">
        <v>119</v>
      </c>
      <c r="AB9" t="s">
        <v>110</v>
      </c>
      <c r="AC9" t="s">
        <v>93</v>
      </c>
      <c r="AD9" t="s">
        <v>94</v>
      </c>
      <c r="AE9" t="s">
        <v>95</v>
      </c>
      <c r="AF9" s="1" t="s">
        <v>75</v>
      </c>
      <c r="AG9" s="1" t="s">
        <v>75</v>
      </c>
      <c r="AH9" s="1" t="s">
        <v>75</v>
      </c>
      <c r="AI9" s="1" t="s">
        <v>95</v>
      </c>
      <c r="AJ9" s="1" t="s">
        <v>77</v>
      </c>
      <c r="AK9" s="1" t="s">
        <v>102</v>
      </c>
      <c r="AL9">
        <f>(C9*5+D9*4+E9*3+F9*3.5+G9*H9+I9*3+J9*K9+L9*2.5+M9*4.5+N9*5+O9*5+P9*2.5+Q9*2+R9*6+S9*5+T9*3.5+U9*3.5+V9*2+W9*2.5+X9*3.5+Y9*2+Z9*2+AA9*2+AB9*2+AC9*2+AD9*2.5+AE9*2.5+AI9*2.5+AJ9*3+AK9*3)/(5+4+3+3.5+H9+3+K9+2.5+4.5+5+5+2.5+2+6+5+3.5+3.5+2+2.5+3.5+2+2+2+2+2+2.5+2.5+2.5+3+3)</f>
        <v>88.82323232323232</v>
      </c>
      <c r="AM9" t="s">
        <v>116</v>
      </c>
      <c r="AN9" t="s">
        <v>117</v>
      </c>
      <c r="AQ9">
        <f t="shared" si="0"/>
        <v>88.82323232323232</v>
      </c>
      <c r="AR9" s="10">
        <v>5</v>
      </c>
      <c r="AS9" s="2"/>
    </row>
    <row r="10" spans="1:45" ht="14.25">
      <c r="A10" t="s">
        <v>144</v>
      </c>
      <c r="B10" t="s">
        <v>145</v>
      </c>
      <c r="C10" s="1" t="s">
        <v>106</v>
      </c>
      <c r="D10" s="1" t="s">
        <v>115</v>
      </c>
      <c r="E10" s="1" t="s">
        <v>103</v>
      </c>
      <c r="F10" s="1" t="s">
        <v>110</v>
      </c>
      <c r="G10" s="2" t="s">
        <v>100</v>
      </c>
      <c r="H10" s="2">
        <v>5</v>
      </c>
      <c r="I10" s="2" t="s">
        <v>97</v>
      </c>
      <c r="J10" s="2" t="s">
        <v>106</v>
      </c>
      <c r="K10" s="2">
        <v>4.5</v>
      </c>
      <c r="L10" s="2" t="s">
        <v>108</v>
      </c>
      <c r="M10" s="1" t="s">
        <v>81</v>
      </c>
      <c r="N10" s="1" t="s">
        <v>86</v>
      </c>
      <c r="O10" s="1" t="s">
        <v>94</v>
      </c>
      <c r="P10" s="1" t="s">
        <v>90</v>
      </c>
      <c r="Q10" s="1" t="s">
        <v>80</v>
      </c>
      <c r="R10" t="s">
        <v>93</v>
      </c>
      <c r="S10" t="s">
        <v>106</v>
      </c>
      <c r="T10" t="s">
        <v>93</v>
      </c>
      <c r="U10" t="s">
        <v>106</v>
      </c>
      <c r="V10" s="1" t="s">
        <v>89</v>
      </c>
      <c r="W10" s="1" t="s">
        <v>115</v>
      </c>
      <c r="X10" s="1" t="s">
        <v>81</v>
      </c>
      <c r="Y10" s="1" t="s">
        <v>94</v>
      </c>
      <c r="Z10" s="1" t="s">
        <v>101</v>
      </c>
      <c r="AA10" t="s">
        <v>120</v>
      </c>
      <c r="AB10" t="s">
        <v>111</v>
      </c>
      <c r="AC10" t="s">
        <v>105</v>
      </c>
      <c r="AD10" t="s">
        <v>114</v>
      </c>
      <c r="AE10" t="s">
        <v>105</v>
      </c>
      <c r="AF10" s="1" t="s">
        <v>75</v>
      </c>
      <c r="AG10" s="1" t="s">
        <v>75</v>
      </c>
      <c r="AH10" s="1" t="s">
        <v>75</v>
      </c>
      <c r="AI10" s="1" t="s">
        <v>76</v>
      </c>
      <c r="AJ10" s="1" t="s">
        <v>76</v>
      </c>
      <c r="AK10" s="1" t="s">
        <v>121</v>
      </c>
      <c r="AL10">
        <f>(C10*5+D10*4+E10*3+F10*3.5+G10*H10+I10*3+J10*K10+L10*2.5+M10*4.5+N10*5+O10*5+P10*2.5+Q10*2+R10*6+S10*5+T10*3.5+U10*3.5+V10*2+W10*2.5+X10*3.5+Y10*2+Z10*2+AA10*2+AB10*2+AC10*2+AD10*2.5+AE10*2.5+AI10*2.5+AJ10*3+AK10*3)/(5+4+3+3.5+H10+3+K10+2.5+4.5+5+5+2.5+2+6+5+3.5+3.5+2+2.5+3.5+2+2+2+2+2+2.5+2.5+2.5+3+3)</f>
        <v>86.94444444444444</v>
      </c>
      <c r="AM10" t="s">
        <v>144</v>
      </c>
      <c r="AN10" t="s">
        <v>145</v>
      </c>
      <c r="AO10">
        <v>1.8</v>
      </c>
      <c r="AQ10">
        <f t="shared" si="0"/>
        <v>88.74444444444444</v>
      </c>
      <c r="AR10" s="10">
        <v>6</v>
      </c>
      <c r="AS10" s="2"/>
    </row>
    <row r="11" spans="1:45" ht="14.25">
      <c r="A11" t="s">
        <v>184</v>
      </c>
      <c r="B11" t="s">
        <v>185</v>
      </c>
      <c r="C11" s="1" t="s">
        <v>93</v>
      </c>
      <c r="D11" s="1" t="s">
        <v>81</v>
      </c>
      <c r="E11" s="1" t="s">
        <v>78</v>
      </c>
      <c r="F11" s="1" t="s">
        <v>93</v>
      </c>
      <c r="G11" s="2" t="s">
        <v>80</v>
      </c>
      <c r="H11" s="2">
        <v>5</v>
      </c>
      <c r="I11" s="2" t="s">
        <v>100</v>
      </c>
      <c r="J11" s="2" t="s">
        <v>114</v>
      </c>
      <c r="K11" s="2">
        <v>4.5</v>
      </c>
      <c r="L11" s="2" t="s">
        <v>80</v>
      </c>
      <c r="M11" s="1" t="s">
        <v>94</v>
      </c>
      <c r="N11" s="1" t="s">
        <v>119</v>
      </c>
      <c r="O11" s="1" t="s">
        <v>90</v>
      </c>
      <c r="P11" s="1" t="s">
        <v>90</v>
      </c>
      <c r="Q11" s="1" t="s">
        <v>81</v>
      </c>
      <c r="R11" t="s">
        <v>89</v>
      </c>
      <c r="S11" t="s">
        <v>119</v>
      </c>
      <c r="T11" t="s">
        <v>81</v>
      </c>
      <c r="U11" t="s">
        <v>81</v>
      </c>
      <c r="V11" s="1" t="s">
        <v>100</v>
      </c>
      <c r="W11" s="1" t="s">
        <v>93</v>
      </c>
      <c r="X11" s="1" t="s">
        <v>86</v>
      </c>
      <c r="Y11" s="1" t="s">
        <v>106</v>
      </c>
      <c r="Z11" s="1" t="s">
        <v>115</v>
      </c>
      <c r="AA11" t="s">
        <v>115</v>
      </c>
      <c r="AB11" t="s">
        <v>100</v>
      </c>
      <c r="AC11" t="s">
        <v>93</v>
      </c>
      <c r="AD11" t="s">
        <v>77</v>
      </c>
      <c r="AE11" t="s">
        <v>102</v>
      </c>
      <c r="AF11" s="1" t="s">
        <v>75</v>
      </c>
      <c r="AG11" s="1" t="s">
        <v>75</v>
      </c>
      <c r="AH11" s="1" t="s">
        <v>75</v>
      </c>
      <c r="AI11" s="1" t="s">
        <v>97</v>
      </c>
      <c r="AJ11" s="1" t="s">
        <v>97</v>
      </c>
      <c r="AK11" s="1" t="s">
        <v>104</v>
      </c>
      <c r="AL11">
        <f>(C11*5+D11*4+E11*3+F11*3.5+G11*H11+I11*3+J11*K11+L11*2.5+M11*4.5+N11*5+O11*5+P11*2.5+Q11*2+R11*6+S11*5+T11*3.5+U11*3.5+V11*2+W11*2.5+X11*3.5+Y11*2+Z11*2+AA11*2+AB11*2+AC11*2+AD11*2.5+AE11*2.5+AI11*2.5+AJ11*3+AK11*3)/(5+4+3+3.5+H11+3+K11+2.5+4.5+5+5+2.5+2+6+5+3.5+3.5+2+2.5+3.5+2+2+2+2+2+2.5+2.5+2.5+3+3)</f>
        <v>87.3989898989899</v>
      </c>
      <c r="AM11" t="s">
        <v>184</v>
      </c>
      <c r="AN11" t="s">
        <v>185</v>
      </c>
      <c r="AQ11">
        <f t="shared" si="0"/>
        <v>87.3989898989899</v>
      </c>
      <c r="AR11" s="10">
        <v>7</v>
      </c>
      <c r="AS11" s="2"/>
    </row>
    <row r="12" spans="1:45" ht="14.25">
      <c r="A12" t="s">
        <v>124</v>
      </c>
      <c r="B12" t="s">
        <v>125</v>
      </c>
      <c r="C12" s="1" t="s">
        <v>118</v>
      </c>
      <c r="D12" s="1" t="s">
        <v>76</v>
      </c>
      <c r="E12" s="1" t="s">
        <v>76</v>
      </c>
      <c r="F12" s="1" t="s">
        <v>118</v>
      </c>
      <c r="G12" s="2" t="s">
        <v>104</v>
      </c>
      <c r="H12" s="2">
        <v>5</v>
      </c>
      <c r="I12" s="2" t="s">
        <v>81</v>
      </c>
      <c r="J12" s="2" t="s">
        <v>101</v>
      </c>
      <c r="K12" s="2">
        <v>4.5</v>
      </c>
      <c r="L12" s="2" t="s">
        <v>97</v>
      </c>
      <c r="M12" s="1" t="s">
        <v>93</v>
      </c>
      <c r="N12" s="1" t="s">
        <v>106</v>
      </c>
      <c r="O12" s="1" t="s">
        <v>78</v>
      </c>
      <c r="P12" s="1" t="s">
        <v>80</v>
      </c>
      <c r="Q12" s="1" t="s">
        <v>81</v>
      </c>
      <c r="R12" t="s">
        <v>115</v>
      </c>
      <c r="S12" t="s">
        <v>79</v>
      </c>
      <c r="T12" t="s">
        <v>92</v>
      </c>
      <c r="U12" t="s">
        <v>84</v>
      </c>
      <c r="V12" s="1" t="s">
        <v>114</v>
      </c>
      <c r="W12" s="1" t="s">
        <v>100</v>
      </c>
      <c r="X12" s="1" t="s">
        <v>94</v>
      </c>
      <c r="Y12" s="1" t="s">
        <v>80</v>
      </c>
      <c r="Z12" s="1" t="s">
        <v>93</v>
      </c>
      <c r="AA12" t="s">
        <v>115</v>
      </c>
      <c r="AB12" t="s">
        <v>106</v>
      </c>
      <c r="AC12" t="s">
        <v>105</v>
      </c>
      <c r="AD12" t="s">
        <v>100</v>
      </c>
      <c r="AE12" t="s">
        <v>106</v>
      </c>
      <c r="AF12" s="1" t="s">
        <v>103</v>
      </c>
      <c r="AG12" s="1" t="s">
        <v>85</v>
      </c>
      <c r="AH12" s="1" t="s">
        <v>85</v>
      </c>
      <c r="AI12" s="1" t="s">
        <v>75</v>
      </c>
      <c r="AJ12" s="1" t="s">
        <v>75</v>
      </c>
      <c r="AK12" s="1" t="s">
        <v>75</v>
      </c>
      <c r="AL12">
        <f>(C12*5+D12*4+E12*3+F12*3.5+G12*H12+I12*3+J12*K12+L12*2.5+M12*4.5+N12*5+O12*5+P12*2.5+Q12*2+R12*6+S12*5+T12*3.5+U12*3.5+V12*2+W12*2.5+X12*3.5+Y12*2+Z12*2+AA12*2+AB12*2+AC12*2+AD12*2.5+AE12*2.5+AF12*2.5+AG12*3+AH12*3)/(5+4+3+3.5+H12+3+K12+2.5+4.5+5+5+2.5+2+6+5+3.5+3.5+2+2.5+3.5+2+2+2+2+2+2.5+2.5+2.5+3+3)</f>
        <v>83.88383838383838</v>
      </c>
      <c r="AM12" t="s">
        <v>124</v>
      </c>
      <c r="AN12" t="s">
        <v>125</v>
      </c>
      <c r="AO12">
        <v>3</v>
      </c>
      <c r="AQ12">
        <f t="shared" si="0"/>
        <v>86.88383838383838</v>
      </c>
      <c r="AR12" s="10">
        <v>8</v>
      </c>
      <c r="AS12" s="2"/>
    </row>
    <row r="13" spans="1:45" ht="14.25">
      <c r="A13" t="s">
        <v>122</v>
      </c>
      <c r="B13" t="s">
        <v>123</v>
      </c>
      <c r="C13" s="1" t="s">
        <v>100</v>
      </c>
      <c r="D13" s="1" t="s">
        <v>93</v>
      </c>
      <c r="E13" s="1" t="s">
        <v>95</v>
      </c>
      <c r="F13" s="1" t="s">
        <v>105</v>
      </c>
      <c r="G13" s="2" t="s">
        <v>76</v>
      </c>
      <c r="H13" s="2">
        <v>5</v>
      </c>
      <c r="I13" s="2" t="s">
        <v>100</v>
      </c>
      <c r="J13" s="2" t="s">
        <v>94</v>
      </c>
      <c r="K13" s="2">
        <v>4.5</v>
      </c>
      <c r="L13" s="2" t="s">
        <v>81</v>
      </c>
      <c r="M13" s="1" t="s">
        <v>115</v>
      </c>
      <c r="N13" s="1" t="s">
        <v>120</v>
      </c>
      <c r="O13" s="1" t="s">
        <v>95</v>
      </c>
      <c r="P13" s="1" t="s">
        <v>95</v>
      </c>
      <c r="Q13" s="1" t="s">
        <v>105</v>
      </c>
      <c r="R13" t="s">
        <v>86</v>
      </c>
      <c r="S13" t="s">
        <v>85</v>
      </c>
      <c r="T13" t="s">
        <v>93</v>
      </c>
      <c r="U13" t="s">
        <v>95</v>
      </c>
      <c r="V13" s="1" t="s">
        <v>81</v>
      </c>
      <c r="W13" s="1" t="s">
        <v>105</v>
      </c>
      <c r="X13" s="1" t="s">
        <v>120</v>
      </c>
      <c r="Y13" s="1" t="s">
        <v>100</v>
      </c>
      <c r="Z13" s="1" t="s">
        <v>103</v>
      </c>
      <c r="AA13" t="s">
        <v>114</v>
      </c>
      <c r="AB13" t="s">
        <v>106</v>
      </c>
      <c r="AC13" t="s">
        <v>106</v>
      </c>
      <c r="AD13" t="s">
        <v>114</v>
      </c>
      <c r="AE13" t="s">
        <v>80</v>
      </c>
      <c r="AF13" s="1" t="s">
        <v>75</v>
      </c>
      <c r="AG13" s="1" t="s">
        <v>75</v>
      </c>
      <c r="AH13" s="1" t="s">
        <v>75</v>
      </c>
      <c r="AI13" s="1" t="s">
        <v>85</v>
      </c>
      <c r="AJ13" s="1" t="s">
        <v>111</v>
      </c>
      <c r="AK13" s="1" t="s">
        <v>84</v>
      </c>
      <c r="AL13">
        <f>(C13*5+D13*4+E13*3+F13*3.5+G13*H13+I13*3+J13*K13+L13*2.5+M13*4.5+N13*5+O13*5+P13*2.5+Q13*2+R13*6+S13*5+T13*3.5+U13*3.5+V13*2+W13*2.5+X13*3.5+Y13*2+Z13*2+AA13*2+AB13*2+AC13*2+AD13*2.5+AE13*2.5+AI13*2.5+AJ13*3+AK13*3)/(5+4+3+3.5+H13+3+K13+2.5+4.5+5+5+2.5+2+6+5+3.5+3.5+2+2.5+3.5+2+2+2+2+2+2.5+2.5+2.5+3+3)</f>
        <v>86.78787878787878</v>
      </c>
      <c r="AM13" t="s">
        <v>122</v>
      </c>
      <c r="AN13" t="s">
        <v>123</v>
      </c>
      <c r="AQ13">
        <f t="shared" si="0"/>
        <v>86.78787878787878</v>
      </c>
      <c r="AR13" s="10">
        <v>9</v>
      </c>
      <c r="AS13" s="2"/>
    </row>
    <row r="14" spans="1:45" ht="14.25">
      <c r="A14" t="s">
        <v>112</v>
      </c>
      <c r="B14" t="s">
        <v>113</v>
      </c>
      <c r="C14" s="1" t="s">
        <v>106</v>
      </c>
      <c r="D14" s="1" t="s">
        <v>80</v>
      </c>
      <c r="E14" s="1" t="s">
        <v>111</v>
      </c>
      <c r="F14" s="1" t="s">
        <v>100</v>
      </c>
      <c r="G14" s="2" t="s">
        <v>99</v>
      </c>
      <c r="H14" s="2">
        <v>5</v>
      </c>
      <c r="I14" s="2" t="s">
        <v>85</v>
      </c>
      <c r="J14" s="2" t="s">
        <v>85</v>
      </c>
      <c r="K14" s="2">
        <v>4.5</v>
      </c>
      <c r="L14" s="2" t="s">
        <v>90</v>
      </c>
      <c r="M14" s="1" t="s">
        <v>105</v>
      </c>
      <c r="N14" s="1" t="s">
        <v>114</v>
      </c>
      <c r="O14" s="1" t="s">
        <v>106</v>
      </c>
      <c r="P14" s="1" t="s">
        <v>81</v>
      </c>
      <c r="Q14" s="1" t="s">
        <v>81</v>
      </c>
      <c r="R14" t="s">
        <v>98</v>
      </c>
      <c r="S14" t="s">
        <v>93</v>
      </c>
      <c r="T14" t="s">
        <v>90</v>
      </c>
      <c r="U14" t="s">
        <v>90</v>
      </c>
      <c r="V14" s="1" t="s">
        <v>93</v>
      </c>
      <c r="W14" s="1" t="s">
        <v>106</v>
      </c>
      <c r="X14" s="1" t="s">
        <v>93</v>
      </c>
      <c r="Y14" s="1" t="s">
        <v>100</v>
      </c>
      <c r="Z14" s="1" t="s">
        <v>106</v>
      </c>
      <c r="AA14" t="s">
        <v>100</v>
      </c>
      <c r="AB14" t="s">
        <v>80</v>
      </c>
      <c r="AC14" t="s">
        <v>95</v>
      </c>
      <c r="AD14" t="s">
        <v>100</v>
      </c>
      <c r="AE14" t="s">
        <v>111</v>
      </c>
      <c r="AF14" s="1" t="s">
        <v>104</v>
      </c>
      <c r="AG14" s="1" t="s">
        <v>102</v>
      </c>
      <c r="AH14" s="1" t="s">
        <v>104</v>
      </c>
      <c r="AI14" s="1" t="s">
        <v>75</v>
      </c>
      <c r="AJ14" s="1" t="s">
        <v>75</v>
      </c>
      <c r="AK14" s="1" t="s">
        <v>75</v>
      </c>
      <c r="AL14">
        <f>(C14*5+D14*4+E14*3+F14*3.5+G14*H14+I14*3+J14*K14+L14*2.5+M14*4.5+N14*5+O14*5+P14*2.5+Q14*2+R14*6+S14*5+T14*3.5+U14*3.5+V14*2+W14*2.5+X14*3.5+Y14*2+Z14*2+AA14*2+AB14*2+AC14*2+AD14*2.5+AE14*2.5+AF14*2.5+AG14*3+AH14*3)/(5+4+3+3.5+H14+3+K14+2.5+4.5+5+5+2.5+2+6+5+3.5+3.5+2+2.5+3.5+2+2+2+2+2+2.5+2.5+2.5+3+3)</f>
        <v>83.82323232323232</v>
      </c>
      <c r="AM14" t="s">
        <v>112</v>
      </c>
      <c r="AN14" t="s">
        <v>113</v>
      </c>
      <c r="AO14">
        <v>1.8</v>
      </c>
      <c r="AQ14">
        <f t="shared" si="0"/>
        <v>85.62323232323232</v>
      </c>
      <c r="AR14" s="10">
        <v>10</v>
      </c>
      <c r="AS14" s="2"/>
    </row>
    <row r="15" spans="1:45" ht="14.25">
      <c r="A15" t="s">
        <v>158</v>
      </c>
      <c r="B15" t="s">
        <v>159</v>
      </c>
      <c r="C15" s="1" t="s">
        <v>118</v>
      </c>
      <c r="D15" s="1" t="s">
        <v>108</v>
      </c>
      <c r="E15" s="1" t="s">
        <v>85</v>
      </c>
      <c r="F15" s="1" t="s">
        <v>106</v>
      </c>
      <c r="G15" s="2" t="s">
        <v>104</v>
      </c>
      <c r="H15" s="2">
        <v>5</v>
      </c>
      <c r="I15" s="2" t="s">
        <v>97</v>
      </c>
      <c r="J15" s="2" t="s">
        <v>106</v>
      </c>
      <c r="K15" s="2">
        <v>4.5</v>
      </c>
      <c r="L15" s="2" t="s">
        <v>102</v>
      </c>
      <c r="M15" s="1" t="s">
        <v>98</v>
      </c>
      <c r="N15" s="1" t="s">
        <v>110</v>
      </c>
      <c r="O15" s="1" t="s">
        <v>108</v>
      </c>
      <c r="P15" s="1" t="s">
        <v>90</v>
      </c>
      <c r="Q15" s="1" t="s">
        <v>100</v>
      </c>
      <c r="R15" t="s">
        <v>101</v>
      </c>
      <c r="S15" t="s">
        <v>105</v>
      </c>
      <c r="T15" t="s">
        <v>101</v>
      </c>
      <c r="U15" t="s">
        <v>93</v>
      </c>
      <c r="V15" s="1" t="s">
        <v>105</v>
      </c>
      <c r="W15" s="1" t="s">
        <v>111</v>
      </c>
      <c r="X15" s="1" t="s">
        <v>81</v>
      </c>
      <c r="Y15" s="1" t="s">
        <v>81</v>
      </c>
      <c r="Z15" s="1" t="s">
        <v>93</v>
      </c>
      <c r="AA15" t="s">
        <v>110</v>
      </c>
      <c r="AB15" t="s">
        <v>115</v>
      </c>
      <c r="AC15" t="s">
        <v>90</v>
      </c>
      <c r="AD15" t="s">
        <v>93</v>
      </c>
      <c r="AE15" t="s">
        <v>86</v>
      </c>
      <c r="AF15" s="1" t="s">
        <v>75</v>
      </c>
      <c r="AG15" s="1" t="s">
        <v>75</v>
      </c>
      <c r="AH15" s="1" t="s">
        <v>75</v>
      </c>
      <c r="AI15" s="1" t="s">
        <v>85</v>
      </c>
      <c r="AJ15" s="1" t="s">
        <v>104</v>
      </c>
      <c r="AK15" s="1" t="s">
        <v>103</v>
      </c>
      <c r="AL15">
        <f>(C15*5+D15*4+E15*3+F15*3.5+G15*H15+I15*3+J15*K15+L15*2.5+M15*4.5+N15*5+O15*5+P15*2.5+Q15*2+R15*6+S15*5+T15*3.5+U15*3.5+V15*2+W15*2.5+X15*3.5+Y15*2+Z15*2+AA15*2+AB15*2+AC15*2+AD15*2.5+AE15*2.5+AI15*2.5+AJ15*3+AK15*3)/(5+4+3+3.5+H15+3+K15+2.5+4.5+5+5+2.5+2+6+5+3.5+3.5+2+2.5+3.5+2+2+2+2+2+2.5+2.5+2.5+3+3)</f>
        <v>84.24242424242425</v>
      </c>
      <c r="AM15" t="s">
        <v>158</v>
      </c>
      <c r="AN15" t="s">
        <v>159</v>
      </c>
      <c r="AO15" s="11">
        <v>0.6</v>
      </c>
      <c r="AQ15">
        <f>AL15+AO15+AP15</f>
        <v>84.84242424242424</v>
      </c>
      <c r="AR15" s="10">
        <v>11</v>
      </c>
      <c r="AS15" s="2"/>
    </row>
    <row r="16" spans="1:45" ht="14.25">
      <c r="A16" t="s">
        <v>146</v>
      </c>
      <c r="B16" t="s">
        <v>147</v>
      </c>
      <c r="C16" s="1" t="s">
        <v>81</v>
      </c>
      <c r="D16" s="1" t="s">
        <v>108</v>
      </c>
      <c r="E16" s="1" t="s">
        <v>92</v>
      </c>
      <c r="F16" s="1" t="s">
        <v>105</v>
      </c>
      <c r="G16" s="2" t="s">
        <v>110</v>
      </c>
      <c r="H16" s="2">
        <v>5</v>
      </c>
      <c r="I16" s="2" t="s">
        <v>106</v>
      </c>
      <c r="J16" s="2" t="s">
        <v>89</v>
      </c>
      <c r="K16" s="2">
        <v>4.5</v>
      </c>
      <c r="L16" s="2" t="s">
        <v>80</v>
      </c>
      <c r="M16" s="1" t="s">
        <v>106</v>
      </c>
      <c r="N16" s="1" t="s">
        <v>114</v>
      </c>
      <c r="O16" s="1" t="s">
        <v>81</v>
      </c>
      <c r="P16" s="1" t="s">
        <v>102</v>
      </c>
      <c r="Q16" s="1" t="s">
        <v>93</v>
      </c>
      <c r="R16" t="s">
        <v>91</v>
      </c>
      <c r="S16" t="s">
        <v>106</v>
      </c>
      <c r="T16" t="s">
        <v>85</v>
      </c>
      <c r="U16" t="s">
        <v>115</v>
      </c>
      <c r="V16" s="1" t="s">
        <v>105</v>
      </c>
      <c r="W16" s="1" t="s">
        <v>93</v>
      </c>
      <c r="X16" s="1" t="s">
        <v>100</v>
      </c>
      <c r="Y16" s="1" t="s">
        <v>80</v>
      </c>
      <c r="Z16" s="1" t="s">
        <v>104</v>
      </c>
      <c r="AA16" t="s">
        <v>81</v>
      </c>
      <c r="AB16" t="s">
        <v>106</v>
      </c>
      <c r="AC16" t="s">
        <v>93</v>
      </c>
      <c r="AD16" t="s">
        <v>94</v>
      </c>
      <c r="AE16" t="s">
        <v>100</v>
      </c>
      <c r="AF16" s="1" t="s">
        <v>75</v>
      </c>
      <c r="AG16" s="1" t="s">
        <v>75</v>
      </c>
      <c r="AH16" s="1" t="s">
        <v>75</v>
      </c>
      <c r="AI16" s="1" t="s">
        <v>76</v>
      </c>
      <c r="AJ16" s="1" t="s">
        <v>76</v>
      </c>
      <c r="AK16" s="1" t="s">
        <v>99</v>
      </c>
      <c r="AL16">
        <f>(C16*5+D16*4+E16*3+F16*3.5+G16*H16+I16*3+J16*K16+L16*2.5+M16*4.5+N16*5+O16*5+P16*2.5+Q16*2+R16*6+S16*5+T16*3.5+U16*3.5+V16*2+W16*2.5+X16*3.5+Y16*2+Z16*2+AA16*2+AB16*2+AC16*2+AD16*2.5+AE16*2.5+AI16*2.5+AJ16*3+AK16*3)/(5+4+3+3.5+H16+3+K16+2.5+4.5+5+5+2.5+2+6+5+3.5+3.5+2+2.5+3.5+2+2+2+2+2+2.5+2.5+2.5+3+3)</f>
        <v>84.29797979797979</v>
      </c>
      <c r="AM16" t="s">
        <v>146</v>
      </c>
      <c r="AN16" t="s">
        <v>147</v>
      </c>
      <c r="AQ16">
        <f>AL16+AO16+AP16</f>
        <v>84.29797979797979</v>
      </c>
      <c r="AR16" s="10">
        <v>12</v>
      </c>
      <c r="AS16" s="2"/>
    </row>
    <row r="17" spans="1:45" ht="14.25">
      <c r="A17" t="s">
        <v>138</v>
      </c>
      <c r="B17" t="s">
        <v>139</v>
      </c>
      <c r="C17" s="1" t="s">
        <v>110</v>
      </c>
      <c r="D17" s="1" t="s">
        <v>86</v>
      </c>
      <c r="E17" s="1" t="s">
        <v>78</v>
      </c>
      <c r="F17" s="1" t="s">
        <v>115</v>
      </c>
      <c r="G17" s="2" t="s">
        <v>114</v>
      </c>
      <c r="H17" s="2">
        <v>5</v>
      </c>
      <c r="I17" s="2" t="s">
        <v>103</v>
      </c>
      <c r="J17" s="2" t="s">
        <v>94</v>
      </c>
      <c r="K17" s="2">
        <v>4.5</v>
      </c>
      <c r="L17" s="2" t="s">
        <v>111</v>
      </c>
      <c r="M17" s="1" t="s">
        <v>101</v>
      </c>
      <c r="N17" s="1" t="s">
        <v>100</v>
      </c>
      <c r="O17" s="1" t="s">
        <v>93</v>
      </c>
      <c r="P17" s="1" t="s">
        <v>101</v>
      </c>
      <c r="Q17" s="1" t="s">
        <v>100</v>
      </c>
      <c r="R17" t="s">
        <v>114</v>
      </c>
      <c r="S17" t="s">
        <v>120</v>
      </c>
      <c r="T17" t="s">
        <v>89</v>
      </c>
      <c r="U17" t="s">
        <v>93</v>
      </c>
      <c r="V17" s="1" t="s">
        <v>77</v>
      </c>
      <c r="W17" s="1" t="s">
        <v>79</v>
      </c>
      <c r="X17" s="1" t="s">
        <v>103</v>
      </c>
      <c r="Y17" s="1" t="s">
        <v>105</v>
      </c>
      <c r="Z17" s="1" t="s">
        <v>83</v>
      </c>
      <c r="AA17" t="s">
        <v>84</v>
      </c>
      <c r="AB17" t="s">
        <v>83</v>
      </c>
      <c r="AC17" t="s">
        <v>105</v>
      </c>
      <c r="AD17" t="s">
        <v>105</v>
      </c>
      <c r="AE17" t="s">
        <v>80</v>
      </c>
      <c r="AF17" s="1" t="s">
        <v>75</v>
      </c>
      <c r="AG17" s="1" t="s">
        <v>75</v>
      </c>
      <c r="AH17" s="1" t="s">
        <v>75</v>
      </c>
      <c r="AI17" s="1" t="s">
        <v>77</v>
      </c>
      <c r="AJ17" s="1" t="s">
        <v>78</v>
      </c>
      <c r="AK17" s="1" t="s">
        <v>83</v>
      </c>
      <c r="AL17">
        <f>(C17*5+D17*4+E17*3+F17*3.5+G17*H17+I17*3+J17*K17+L17*2.5+M17*4.5+N17*5+O17*5+P17*2.5+Q17*2+R17*6+S17*5+T17*3.5+U17*3.5+V17*2+W17*2.5+X17*3.5+Y17*2+Z17*2+AA17*2+AB17*2+AC17*2+AD17*2.5+AE17*2.5+AI17*2.5+AJ17*3+AK17*3)/(5+4+3+3.5+H17+3+K17+2.5+4.5+5+5+2.5+2+6+5+3.5+3.5+2+2.5+3.5+2+2+2+2+2+2.5+2.5+2.5+3+3)</f>
        <v>84.21717171717172</v>
      </c>
      <c r="AM17" s="8" t="s">
        <v>195</v>
      </c>
      <c r="AN17" t="s">
        <v>139</v>
      </c>
      <c r="AQ17">
        <f t="shared" si="0"/>
        <v>84.21717171717172</v>
      </c>
      <c r="AR17" s="10">
        <v>13</v>
      </c>
      <c r="AS17" s="9" t="s">
        <v>196</v>
      </c>
    </row>
    <row r="18" spans="1:45" ht="14.25">
      <c r="A18" t="s">
        <v>142</v>
      </c>
      <c r="B18" t="s">
        <v>143</v>
      </c>
      <c r="C18" s="1" t="s">
        <v>106</v>
      </c>
      <c r="D18" s="1" t="s">
        <v>86</v>
      </c>
      <c r="E18" s="1" t="s">
        <v>88</v>
      </c>
      <c r="F18" s="1" t="s">
        <v>104</v>
      </c>
      <c r="G18" s="2" t="s">
        <v>111</v>
      </c>
      <c r="H18" s="2">
        <v>5</v>
      </c>
      <c r="I18" s="2" t="s">
        <v>85</v>
      </c>
      <c r="J18" s="2" t="s">
        <v>89</v>
      </c>
      <c r="K18" s="2">
        <v>4.5</v>
      </c>
      <c r="L18" s="2" t="s">
        <v>77</v>
      </c>
      <c r="M18" s="1" t="s">
        <v>104</v>
      </c>
      <c r="N18" s="1" t="s">
        <v>86</v>
      </c>
      <c r="O18" s="1" t="s">
        <v>89</v>
      </c>
      <c r="P18" s="1" t="s">
        <v>80</v>
      </c>
      <c r="Q18" s="1" t="s">
        <v>97</v>
      </c>
      <c r="R18" t="s">
        <v>79</v>
      </c>
      <c r="S18" t="s">
        <v>115</v>
      </c>
      <c r="T18" t="s">
        <v>94</v>
      </c>
      <c r="U18" t="s">
        <v>94</v>
      </c>
      <c r="V18" s="1" t="s">
        <v>90</v>
      </c>
      <c r="W18" s="1" t="s">
        <v>101</v>
      </c>
      <c r="X18" s="1" t="s">
        <v>93</v>
      </c>
      <c r="Y18" s="1" t="s">
        <v>93</v>
      </c>
      <c r="Z18" s="1" t="s">
        <v>111</v>
      </c>
      <c r="AA18" t="s">
        <v>110</v>
      </c>
      <c r="AB18" t="s">
        <v>89</v>
      </c>
      <c r="AC18" t="s">
        <v>106</v>
      </c>
      <c r="AD18" t="s">
        <v>89</v>
      </c>
      <c r="AE18" t="s">
        <v>94</v>
      </c>
      <c r="AF18" s="1" t="s">
        <v>75</v>
      </c>
      <c r="AG18" s="1" t="s">
        <v>75</v>
      </c>
      <c r="AH18" s="1" t="s">
        <v>75</v>
      </c>
      <c r="AI18" s="1" t="s">
        <v>77</v>
      </c>
      <c r="AJ18" s="1" t="s">
        <v>99</v>
      </c>
      <c r="AK18" s="1" t="s">
        <v>83</v>
      </c>
      <c r="AL18">
        <f>(C18*5+D18*4+E18*3+F18*3.5+G18*H18+I18*3+J18*K18+L18*2.5+M18*4.5+N18*5+O18*5+P18*2.5+Q18*2+R18*6+S18*5+T18*3.5+U18*3.5+V18*2+W18*2.5+X18*3.5+Y18*2+Z18*2+AA18*2+AB18*2+AC18*2+AD18*2.5+AE18*2.5+AI18*2.5+AJ18*3+AK18*3)/(5+4+3+3.5+H18+3+K18+2.5+4.5+5+5+2.5+2+6+5+3.5+3.5+2+2.5+3.5+2+2+2+2+2+2.5+2.5+2.5+3+3)</f>
        <v>83.94949494949495</v>
      </c>
      <c r="AM18" t="s">
        <v>142</v>
      </c>
      <c r="AN18" t="s">
        <v>143</v>
      </c>
      <c r="AQ18">
        <f t="shared" si="0"/>
        <v>83.94949494949495</v>
      </c>
      <c r="AR18" s="10">
        <v>14</v>
      </c>
      <c r="AS18" s="2"/>
    </row>
    <row r="19" spans="1:45" ht="14.25">
      <c r="A19" t="s">
        <v>134</v>
      </c>
      <c r="B19" t="s">
        <v>135</v>
      </c>
      <c r="C19" s="1" t="s">
        <v>103</v>
      </c>
      <c r="D19" s="1" t="s">
        <v>93</v>
      </c>
      <c r="E19" s="1" t="s">
        <v>76</v>
      </c>
      <c r="F19" s="1" t="s">
        <v>111</v>
      </c>
      <c r="G19" s="2" t="s">
        <v>80</v>
      </c>
      <c r="H19" s="2">
        <v>5</v>
      </c>
      <c r="I19" s="2" t="s">
        <v>80</v>
      </c>
      <c r="J19" s="2" t="s">
        <v>110</v>
      </c>
      <c r="K19" s="2">
        <v>4.5</v>
      </c>
      <c r="L19" s="2" t="s">
        <v>84</v>
      </c>
      <c r="M19" s="1" t="s">
        <v>104</v>
      </c>
      <c r="N19" s="1" t="s">
        <v>105</v>
      </c>
      <c r="O19" s="1" t="s">
        <v>80</v>
      </c>
      <c r="P19" s="1" t="s">
        <v>81</v>
      </c>
      <c r="Q19" s="1" t="s">
        <v>97</v>
      </c>
      <c r="R19" t="s">
        <v>97</v>
      </c>
      <c r="S19" t="s">
        <v>89</v>
      </c>
      <c r="T19" t="s">
        <v>106</v>
      </c>
      <c r="U19" t="s">
        <v>89</v>
      </c>
      <c r="V19" s="1" t="s">
        <v>103</v>
      </c>
      <c r="W19" s="1" t="s">
        <v>93</v>
      </c>
      <c r="X19" s="1" t="s">
        <v>80</v>
      </c>
      <c r="Y19" s="1" t="s">
        <v>118</v>
      </c>
      <c r="Z19" s="1" t="s">
        <v>93</v>
      </c>
      <c r="AA19" t="s">
        <v>93</v>
      </c>
      <c r="AB19" t="s">
        <v>90</v>
      </c>
      <c r="AC19" t="s">
        <v>80</v>
      </c>
      <c r="AD19" t="s">
        <v>89</v>
      </c>
      <c r="AE19" t="s">
        <v>106</v>
      </c>
      <c r="AF19" s="1" t="s">
        <v>75</v>
      </c>
      <c r="AG19" s="1" t="s">
        <v>75</v>
      </c>
      <c r="AH19" s="1" t="s">
        <v>75</v>
      </c>
      <c r="AI19" s="1" t="s">
        <v>103</v>
      </c>
      <c r="AJ19" s="1" t="s">
        <v>78</v>
      </c>
      <c r="AK19" s="1" t="s">
        <v>98</v>
      </c>
      <c r="AL19">
        <f>(C19*5+D19*4+E19*3+F19*3.5+G19*H19+I19*3+J19*K19+L19*2.5+M19*4.5+N19*5+O19*5+P19*2.5+Q19*2+R19*6+S19*5+T19*3.5+U19*3.5+V19*2+W19*2.5+X19*3.5+Y19*2+Z19*2+AA19*2+AB19*2+AC19*2+AD19*2.5+AE19*2.5+AI19*2.5+AJ19*3+AK19*3)/(5+4+3+3.5+H19+3+K19+2.5+4.5+5+5+2.5+2+6+5+3.5+3.5+2+2.5+3.5+2+2+2+2+2+2.5+2.5+2.5+3+3)</f>
        <v>83.88888888888889</v>
      </c>
      <c r="AM19" t="s">
        <v>134</v>
      </c>
      <c r="AN19" t="s">
        <v>135</v>
      </c>
      <c r="AQ19">
        <f t="shared" si="0"/>
        <v>83.88888888888889</v>
      </c>
      <c r="AR19" s="10">
        <v>15</v>
      </c>
      <c r="AS19" s="2"/>
    </row>
    <row r="20" spans="1:45" ht="14.25">
      <c r="A20" t="s">
        <v>132</v>
      </c>
      <c r="B20" t="s">
        <v>133</v>
      </c>
      <c r="C20" s="1" t="s">
        <v>89</v>
      </c>
      <c r="D20" s="1" t="s">
        <v>90</v>
      </c>
      <c r="E20" s="1" t="s">
        <v>98</v>
      </c>
      <c r="F20" s="1" t="s">
        <v>105</v>
      </c>
      <c r="G20" s="2" t="s">
        <v>81</v>
      </c>
      <c r="H20" s="2">
        <v>5</v>
      </c>
      <c r="I20" s="2" t="s">
        <v>85</v>
      </c>
      <c r="J20" s="2" t="s">
        <v>85</v>
      </c>
      <c r="K20" s="2">
        <v>4.5</v>
      </c>
      <c r="L20" s="2" t="s">
        <v>103</v>
      </c>
      <c r="M20" s="1" t="s">
        <v>94</v>
      </c>
      <c r="N20" s="1" t="s">
        <v>115</v>
      </c>
      <c r="O20" s="1" t="s">
        <v>104</v>
      </c>
      <c r="P20" s="1" t="s">
        <v>80</v>
      </c>
      <c r="Q20" s="1" t="s">
        <v>105</v>
      </c>
      <c r="R20" t="s">
        <v>97</v>
      </c>
      <c r="S20" t="s">
        <v>105</v>
      </c>
      <c r="T20" t="s">
        <v>115</v>
      </c>
      <c r="U20" t="s">
        <v>111</v>
      </c>
      <c r="V20" s="1" t="s">
        <v>106</v>
      </c>
      <c r="W20" s="1" t="s">
        <v>100</v>
      </c>
      <c r="X20" s="1" t="s">
        <v>104</v>
      </c>
      <c r="Y20" s="1" t="s">
        <v>93</v>
      </c>
      <c r="Z20" s="1" t="s">
        <v>95</v>
      </c>
      <c r="AA20" t="s">
        <v>81</v>
      </c>
      <c r="AB20" t="s">
        <v>105</v>
      </c>
      <c r="AC20" t="s">
        <v>93</v>
      </c>
      <c r="AD20" t="s">
        <v>81</v>
      </c>
      <c r="AE20" t="s">
        <v>90</v>
      </c>
      <c r="AF20" s="1" t="s">
        <v>75</v>
      </c>
      <c r="AG20" s="1" t="s">
        <v>75</v>
      </c>
      <c r="AH20" s="1" t="s">
        <v>75</v>
      </c>
      <c r="AI20" s="1" t="s">
        <v>99</v>
      </c>
      <c r="AJ20" s="1" t="s">
        <v>77</v>
      </c>
      <c r="AK20" s="1" t="s">
        <v>91</v>
      </c>
      <c r="AL20">
        <f>(C20*5+D20*4+E20*3+F20*3.5+G20*H20+I20*3+J20*K20+L20*2.5+M20*4.5+N20*5+O20*5+P20*2.5+Q20*2+R20*6+S20*5+T20*3.5+U20*3.5+V20*2+W20*2.5+X20*3.5+Y20*2+Z20*2+AA20*2+AB20*2+AC20*2+AD20*2.5+AE20*2.5+AI20*2.5+AJ20*3+AK20*3)/(5+4+3+3.5+H20+3+K20+2.5+4.5+5+5+2.5+2+6+5+3.5+3.5+2+2.5+3.5+2+2+2+2+2+2.5+2.5+2.5+3+3)</f>
        <v>83.27272727272727</v>
      </c>
      <c r="AM20" t="s">
        <v>132</v>
      </c>
      <c r="AN20" t="s">
        <v>133</v>
      </c>
      <c r="AQ20">
        <f t="shared" si="0"/>
        <v>83.27272727272727</v>
      </c>
      <c r="AR20" s="10">
        <v>16</v>
      </c>
      <c r="AS20" s="2"/>
    </row>
    <row r="21" spans="1:45" ht="14.25">
      <c r="A21" t="s">
        <v>188</v>
      </c>
      <c r="B21" t="s">
        <v>189</v>
      </c>
      <c r="C21" s="1" t="s">
        <v>118</v>
      </c>
      <c r="D21" s="1" t="s">
        <v>105</v>
      </c>
      <c r="E21" s="1" t="s">
        <v>111</v>
      </c>
      <c r="F21" s="1" t="s">
        <v>93</v>
      </c>
      <c r="G21" s="2" t="s">
        <v>80</v>
      </c>
      <c r="H21" s="2">
        <v>5</v>
      </c>
      <c r="I21" s="2" t="s">
        <v>81</v>
      </c>
      <c r="J21" s="2" t="s">
        <v>106</v>
      </c>
      <c r="K21" s="2">
        <v>4.5</v>
      </c>
      <c r="L21" s="2" t="s">
        <v>80</v>
      </c>
      <c r="M21" s="1" t="s">
        <v>104</v>
      </c>
      <c r="N21" s="1" t="s">
        <v>81</v>
      </c>
      <c r="O21" s="1" t="s">
        <v>103</v>
      </c>
      <c r="P21" s="1" t="s">
        <v>79</v>
      </c>
      <c r="Q21" s="1" t="s">
        <v>100</v>
      </c>
      <c r="R21" t="s">
        <v>115</v>
      </c>
      <c r="S21" t="s">
        <v>106</v>
      </c>
      <c r="T21" t="s">
        <v>102</v>
      </c>
      <c r="U21" t="s">
        <v>81</v>
      </c>
      <c r="V21" s="1" t="s">
        <v>103</v>
      </c>
      <c r="W21" s="1" t="s">
        <v>106</v>
      </c>
      <c r="X21" s="1" t="s">
        <v>102</v>
      </c>
      <c r="Y21" s="1" t="s">
        <v>102</v>
      </c>
      <c r="Z21" s="1" t="s">
        <v>85</v>
      </c>
      <c r="AA21" t="s">
        <v>104</v>
      </c>
      <c r="AB21" t="s">
        <v>103</v>
      </c>
      <c r="AC21" t="s">
        <v>90</v>
      </c>
      <c r="AD21" t="s">
        <v>95</v>
      </c>
      <c r="AE21" t="s">
        <v>103</v>
      </c>
      <c r="AF21" s="1" t="s">
        <v>76</v>
      </c>
      <c r="AG21" s="1" t="s">
        <v>108</v>
      </c>
      <c r="AH21" s="1" t="s">
        <v>108</v>
      </c>
      <c r="AI21" s="1" t="s">
        <v>75</v>
      </c>
      <c r="AJ21" s="1" t="s">
        <v>75</v>
      </c>
      <c r="AK21" s="1" t="s">
        <v>75</v>
      </c>
      <c r="AL21">
        <f>(C21*5+D21*4+E21*3+F21*3.5+G21*H21+I21*3+J21*K21+L21*2.5+M21*4.5+N21*5+O21*5+P21*2.5+Q21*2+R21*6+S21*5+T21*3.5+U21*3.5+V21*2+W21*2.5+X21*3.5+Y21*2+Z21*2+AA21*2+AB21*2+AC21*2+AD21*2.5+AE21*2.5+AF21*2.5+AG21*3+AH21*3)/(5+4+3+3.5+H21+3+K21+2.5+4.5+5+5+2.5+2+6+5+3.5+3.5+2+2.5+3.5+2+2+2+2+2+2.5+2.5+2.5+3+3)</f>
        <v>83.11616161616162</v>
      </c>
      <c r="AM21" t="s">
        <v>188</v>
      </c>
      <c r="AN21" t="s">
        <v>189</v>
      </c>
      <c r="AQ21">
        <f t="shared" si="0"/>
        <v>83.11616161616162</v>
      </c>
      <c r="AR21" s="10">
        <v>17</v>
      </c>
      <c r="AS21" s="2"/>
    </row>
    <row r="22" spans="1:45" ht="14.25">
      <c r="A22" t="s">
        <v>140</v>
      </c>
      <c r="B22" t="s">
        <v>141</v>
      </c>
      <c r="C22" s="1" t="s">
        <v>93</v>
      </c>
      <c r="D22" s="1" t="s">
        <v>80</v>
      </c>
      <c r="E22" s="1" t="s">
        <v>79</v>
      </c>
      <c r="F22" s="1" t="s">
        <v>84</v>
      </c>
      <c r="G22" s="2" t="s">
        <v>102</v>
      </c>
      <c r="H22" s="2">
        <v>5</v>
      </c>
      <c r="I22" s="2" t="s">
        <v>100</v>
      </c>
      <c r="J22" s="2" t="s">
        <v>114</v>
      </c>
      <c r="K22" s="2">
        <v>4.5</v>
      </c>
      <c r="L22" s="2" t="s">
        <v>111</v>
      </c>
      <c r="M22" s="1" t="s">
        <v>111</v>
      </c>
      <c r="N22" s="1" t="s">
        <v>111</v>
      </c>
      <c r="O22" s="1" t="s">
        <v>108</v>
      </c>
      <c r="P22" s="1" t="s">
        <v>79</v>
      </c>
      <c r="Q22" s="1" t="s">
        <v>89</v>
      </c>
      <c r="R22" t="s">
        <v>106</v>
      </c>
      <c r="S22" t="s">
        <v>105</v>
      </c>
      <c r="T22" t="s">
        <v>103</v>
      </c>
      <c r="U22" t="s">
        <v>115</v>
      </c>
      <c r="V22" s="1" t="s">
        <v>80</v>
      </c>
      <c r="W22" s="1" t="s">
        <v>85</v>
      </c>
      <c r="X22" s="1" t="s">
        <v>114</v>
      </c>
      <c r="Y22" s="1" t="s">
        <v>89</v>
      </c>
      <c r="Z22" s="1" t="s">
        <v>93</v>
      </c>
      <c r="AA22" t="s">
        <v>101</v>
      </c>
      <c r="AB22" t="s">
        <v>80</v>
      </c>
      <c r="AC22" t="s">
        <v>105</v>
      </c>
      <c r="AD22" t="s">
        <v>118</v>
      </c>
      <c r="AE22" t="s">
        <v>111</v>
      </c>
      <c r="AF22" s="1" t="s">
        <v>75</v>
      </c>
      <c r="AG22" s="1" t="s">
        <v>75</v>
      </c>
      <c r="AH22" s="1" t="s">
        <v>75</v>
      </c>
      <c r="AI22" s="1" t="s">
        <v>109</v>
      </c>
      <c r="AJ22" s="1" t="s">
        <v>78</v>
      </c>
      <c r="AK22" s="1" t="s">
        <v>107</v>
      </c>
      <c r="AL22">
        <f>(C22*5+D22*4+E22*3+F22*3.5+G22*H22+I22*3+J22*K22+L22*2.5+M22*4.5+N22*5+O22*5+P22*2.5+Q22*2+R22*6+S22*5+T22*3.5+U22*3.5+V22*2+W22*2.5+X22*3.5+Y22*2+Z22*2+AA22*2+AB22*2+AC22*2+AD22*2.5+AE22*2.5+AI22*2.5+AJ22*3+AK22*3)/(5+4+3+3.5+H22+3+K22+2.5+4.5+5+5+2.5+2+6+5+3.5+3.5+2+2.5+3.5+2+2+2+2+2+2.5+2.5+2.5+3+3)</f>
        <v>82.55555555555556</v>
      </c>
      <c r="AM22" t="s">
        <v>140</v>
      </c>
      <c r="AN22" t="s">
        <v>141</v>
      </c>
      <c r="AQ22">
        <f t="shared" si="0"/>
        <v>82.55555555555556</v>
      </c>
      <c r="AR22" s="10">
        <v>18</v>
      </c>
      <c r="AS22" s="2"/>
    </row>
    <row r="23" spans="1:45" ht="14.25">
      <c r="A23" t="s">
        <v>182</v>
      </c>
      <c r="B23" t="s">
        <v>183</v>
      </c>
      <c r="C23" s="1" t="s">
        <v>93</v>
      </c>
      <c r="D23" s="1" t="s">
        <v>95</v>
      </c>
      <c r="E23" s="1" t="s">
        <v>98</v>
      </c>
      <c r="F23" s="1" t="s">
        <v>93</v>
      </c>
      <c r="G23" s="2" t="s">
        <v>92</v>
      </c>
      <c r="H23" s="2">
        <v>5</v>
      </c>
      <c r="I23" s="2" t="s">
        <v>95</v>
      </c>
      <c r="J23" s="2" t="s">
        <v>80</v>
      </c>
      <c r="K23" s="2">
        <v>4.5</v>
      </c>
      <c r="L23" s="2" t="s">
        <v>103</v>
      </c>
      <c r="M23" s="1" t="s">
        <v>81</v>
      </c>
      <c r="N23" s="1" t="s">
        <v>102</v>
      </c>
      <c r="O23" s="1" t="s">
        <v>106</v>
      </c>
      <c r="P23" s="1" t="s">
        <v>111</v>
      </c>
      <c r="Q23" s="1" t="s">
        <v>90</v>
      </c>
      <c r="R23" t="s">
        <v>100</v>
      </c>
      <c r="S23" t="s">
        <v>106</v>
      </c>
      <c r="T23" t="s">
        <v>111</v>
      </c>
      <c r="U23" t="s">
        <v>106</v>
      </c>
      <c r="V23" s="1" t="s">
        <v>81</v>
      </c>
      <c r="W23" s="1" t="s">
        <v>81</v>
      </c>
      <c r="X23" s="1" t="s">
        <v>80</v>
      </c>
      <c r="Y23" s="1" t="s">
        <v>101</v>
      </c>
      <c r="Z23" s="1" t="s">
        <v>95</v>
      </c>
      <c r="AA23" t="s">
        <v>97</v>
      </c>
      <c r="AB23" t="s">
        <v>111</v>
      </c>
      <c r="AC23" t="s">
        <v>105</v>
      </c>
      <c r="AD23" t="s">
        <v>106</v>
      </c>
      <c r="AE23" t="s">
        <v>103</v>
      </c>
      <c r="AF23" s="1" t="s">
        <v>75</v>
      </c>
      <c r="AG23" s="1" t="s">
        <v>75</v>
      </c>
      <c r="AH23" s="1" t="s">
        <v>75</v>
      </c>
      <c r="AI23" s="1" t="s">
        <v>92</v>
      </c>
      <c r="AJ23" s="1" t="s">
        <v>92</v>
      </c>
      <c r="AK23" s="1" t="s">
        <v>92</v>
      </c>
      <c r="AL23">
        <f>(C23*5+D23*4+E23*3+F23*3.5+G23*H23+I23*3+J23*K23+L23*2.5+M23*4.5+N23*5+O23*5+P23*2.5+Q23*2+R23*6+S23*5+T23*3.5+U23*3.5+V23*2+W23*2.5+X23*3.5+Y23*2+Z23*2+AA23*2+AB23*2+AC23*2+AD23*2.5+AE23*2.5+AI23*2.5+AJ23*3+AK23*3)/(5+4+3+3.5+H23+3+K23+2.5+4.5+5+5+2.5+2+6+5+3.5+3.5+2+2.5+3.5+2+2+2+2+2+2.5+2.5+2.5+3+3)</f>
        <v>82.22222222222223</v>
      </c>
      <c r="AM23" t="s">
        <v>182</v>
      </c>
      <c r="AN23" t="s">
        <v>183</v>
      </c>
      <c r="AQ23">
        <f t="shared" si="0"/>
        <v>82.22222222222223</v>
      </c>
      <c r="AR23" s="10">
        <v>19</v>
      </c>
      <c r="AS23" s="2"/>
    </row>
    <row r="24" spans="1:45" ht="14.25">
      <c r="A24" t="s">
        <v>150</v>
      </c>
      <c r="B24" t="s">
        <v>151</v>
      </c>
      <c r="C24" s="1" t="s">
        <v>102</v>
      </c>
      <c r="D24" s="1" t="s">
        <v>104</v>
      </c>
      <c r="E24" s="1" t="s">
        <v>77</v>
      </c>
      <c r="F24" s="1" t="s">
        <v>95</v>
      </c>
      <c r="G24" s="2" t="s">
        <v>97</v>
      </c>
      <c r="H24" s="2">
        <v>5</v>
      </c>
      <c r="I24" s="2" t="s">
        <v>105</v>
      </c>
      <c r="J24" s="2" t="s">
        <v>81</v>
      </c>
      <c r="K24" s="2">
        <v>4.5</v>
      </c>
      <c r="L24" s="2" t="s">
        <v>99</v>
      </c>
      <c r="M24" s="1" t="s">
        <v>81</v>
      </c>
      <c r="N24" s="1" t="s">
        <v>94</v>
      </c>
      <c r="O24" s="1" t="s">
        <v>97</v>
      </c>
      <c r="P24" s="1" t="s">
        <v>102</v>
      </c>
      <c r="Q24" s="1" t="s">
        <v>101</v>
      </c>
      <c r="R24" t="s">
        <v>80</v>
      </c>
      <c r="S24" t="s">
        <v>110</v>
      </c>
      <c r="T24" t="s">
        <v>103</v>
      </c>
      <c r="U24" t="s">
        <v>89</v>
      </c>
      <c r="V24" s="1" t="s">
        <v>94</v>
      </c>
      <c r="W24" s="1" t="s">
        <v>100</v>
      </c>
      <c r="X24" s="1" t="s">
        <v>90</v>
      </c>
      <c r="Y24" s="1" t="s">
        <v>81</v>
      </c>
      <c r="Z24" s="1" t="s">
        <v>111</v>
      </c>
      <c r="AA24" t="s">
        <v>86</v>
      </c>
      <c r="AB24" t="s">
        <v>100</v>
      </c>
      <c r="AC24" t="s">
        <v>105</v>
      </c>
      <c r="AD24" t="s">
        <v>81</v>
      </c>
      <c r="AE24" t="s">
        <v>105</v>
      </c>
      <c r="AF24" s="1" t="s">
        <v>75</v>
      </c>
      <c r="AG24" s="1" t="s">
        <v>75</v>
      </c>
      <c r="AH24" s="1" t="s">
        <v>75</v>
      </c>
      <c r="AI24" s="1" t="s">
        <v>91</v>
      </c>
      <c r="AJ24" s="1" t="s">
        <v>91</v>
      </c>
      <c r="AK24" s="1" t="s">
        <v>87</v>
      </c>
      <c r="AL24">
        <f>(C24*5+D24*4+E24*3+F24*3.5+G24*H24+I24*3+J24*K24+L24*2.5+M24*4.5+N24*5+O24*5+P24*2.5+Q24*2+R24*6+S24*5+T24*3.5+U24*3.5+V24*2+W24*2.5+X24*3.5+Y24*2+Z24*2+AA24*2+AB24*2+AC24*2+AD24*2.5+AE24*2.5+AI24*2.5+AJ24*3+AK24*3)/(5+4+3+3.5+H24+3+K24+2.5+4.5+5+5+2.5+2+6+5+3.5+3.5+2+2.5+3.5+2+2+2+2+2+2.5+2.5+2.5+3+3)</f>
        <v>81.96969696969697</v>
      </c>
      <c r="AM24" t="s">
        <v>150</v>
      </c>
      <c r="AN24" t="s">
        <v>151</v>
      </c>
      <c r="AQ24">
        <f t="shared" si="0"/>
        <v>81.96969696969697</v>
      </c>
      <c r="AR24" s="10">
        <v>20</v>
      </c>
      <c r="AS24" s="2"/>
    </row>
    <row r="25" spans="1:45" ht="14.25">
      <c r="A25" t="s">
        <v>165</v>
      </c>
      <c r="B25" t="s">
        <v>166</v>
      </c>
      <c r="C25" s="1" t="s">
        <v>105</v>
      </c>
      <c r="D25" s="1" t="s">
        <v>90</v>
      </c>
      <c r="E25" s="1" t="s">
        <v>92</v>
      </c>
      <c r="F25" s="1" t="s">
        <v>80</v>
      </c>
      <c r="G25" s="2" t="s">
        <v>115</v>
      </c>
      <c r="H25" s="2">
        <v>5</v>
      </c>
      <c r="I25" s="2" t="s">
        <v>84</v>
      </c>
      <c r="J25" s="2" t="s">
        <v>95</v>
      </c>
      <c r="K25" s="2">
        <v>4.5</v>
      </c>
      <c r="L25" s="2" t="s">
        <v>111</v>
      </c>
      <c r="M25" s="1" t="s">
        <v>118</v>
      </c>
      <c r="N25" s="1" t="s">
        <v>93</v>
      </c>
      <c r="O25" s="1" t="s">
        <v>93</v>
      </c>
      <c r="P25" s="1" t="s">
        <v>109</v>
      </c>
      <c r="Q25" s="1" t="s">
        <v>102</v>
      </c>
      <c r="R25" t="s">
        <v>89</v>
      </c>
      <c r="S25" t="s">
        <v>85</v>
      </c>
      <c r="T25" t="s">
        <v>90</v>
      </c>
      <c r="U25" t="s">
        <v>85</v>
      </c>
      <c r="V25" s="1" t="s">
        <v>104</v>
      </c>
      <c r="W25" s="1" t="s">
        <v>77</v>
      </c>
      <c r="X25" s="1" t="s">
        <v>93</v>
      </c>
      <c r="Y25" s="1" t="s">
        <v>86</v>
      </c>
      <c r="Z25" s="1" t="s">
        <v>81</v>
      </c>
      <c r="AA25" t="s">
        <v>106</v>
      </c>
      <c r="AB25" t="s">
        <v>77</v>
      </c>
      <c r="AC25" t="s">
        <v>111</v>
      </c>
      <c r="AD25" t="s">
        <v>81</v>
      </c>
      <c r="AE25" t="s">
        <v>80</v>
      </c>
      <c r="AF25" s="1" t="s">
        <v>87</v>
      </c>
      <c r="AG25" s="1" t="s">
        <v>83</v>
      </c>
      <c r="AH25" s="1" t="s">
        <v>83</v>
      </c>
      <c r="AI25" s="1" t="s">
        <v>75</v>
      </c>
      <c r="AJ25" s="1" t="s">
        <v>75</v>
      </c>
      <c r="AK25" s="1" t="s">
        <v>75</v>
      </c>
      <c r="AL25">
        <f>(C25*5+D25*4+E25*3+F25*3.5+G25*H25+I25*3+J25*K25+L25*2.5+M25*4.5+N25*5+O25*5+P25*2.5+Q25*2+R25*6+S25*5+T25*3.5+U25*3.5+V25*2+W25*2.5+X25*3.5+Y25*2+Z25*2+AA25*2+AB25*2+AC25*2+AD25*2.5+AE25*2.5+AF25*2.5+AG25*3+AH25*3)/(5+4+3+3.5+H25+3+K25+2.5+4.5+5+5+2.5+2+6+5+3.5+3.5+2+2.5+3.5+2+2+2+2+2+2.5+2.5+2.5+3+3)</f>
        <v>81.95959595959596</v>
      </c>
      <c r="AM25" t="s">
        <v>165</v>
      </c>
      <c r="AN25" t="s">
        <v>166</v>
      </c>
      <c r="AQ25">
        <f t="shared" si="0"/>
        <v>81.95959595959596</v>
      </c>
      <c r="AR25" s="10">
        <v>21</v>
      </c>
      <c r="AS25" s="2"/>
    </row>
    <row r="26" spans="1:45" ht="14.25">
      <c r="A26" t="s">
        <v>167</v>
      </c>
      <c r="B26" t="s">
        <v>168</v>
      </c>
      <c r="C26" s="1" t="s">
        <v>100</v>
      </c>
      <c r="D26" s="1" t="s">
        <v>85</v>
      </c>
      <c r="E26" s="1" t="s">
        <v>98</v>
      </c>
      <c r="F26" s="1" t="s">
        <v>111</v>
      </c>
      <c r="G26" s="2" t="s">
        <v>78</v>
      </c>
      <c r="H26" s="2">
        <v>5</v>
      </c>
      <c r="I26" s="2" t="s">
        <v>84</v>
      </c>
      <c r="J26" s="2" t="s">
        <v>79</v>
      </c>
      <c r="K26" s="2">
        <v>4.5</v>
      </c>
      <c r="L26" s="2" t="s">
        <v>97</v>
      </c>
      <c r="M26" s="1" t="s">
        <v>105</v>
      </c>
      <c r="N26" s="1" t="s">
        <v>106</v>
      </c>
      <c r="O26" s="1" t="s">
        <v>80</v>
      </c>
      <c r="P26" s="1" t="s">
        <v>87</v>
      </c>
      <c r="Q26" s="1" t="s">
        <v>80</v>
      </c>
      <c r="R26" t="s">
        <v>114</v>
      </c>
      <c r="S26" t="s">
        <v>80</v>
      </c>
      <c r="T26" t="s">
        <v>81</v>
      </c>
      <c r="U26" t="s">
        <v>93</v>
      </c>
      <c r="V26" s="1" t="s">
        <v>104</v>
      </c>
      <c r="W26" s="1" t="s">
        <v>111</v>
      </c>
      <c r="X26" s="1" t="s">
        <v>100</v>
      </c>
      <c r="Y26" s="1" t="s">
        <v>106</v>
      </c>
      <c r="Z26" s="1" t="s">
        <v>106</v>
      </c>
      <c r="AA26" t="s">
        <v>106</v>
      </c>
      <c r="AB26" t="s">
        <v>93</v>
      </c>
      <c r="AC26" t="s">
        <v>101</v>
      </c>
      <c r="AD26" t="s">
        <v>90</v>
      </c>
      <c r="AE26" t="s">
        <v>90</v>
      </c>
      <c r="AF26" s="1" t="s">
        <v>91</v>
      </c>
      <c r="AG26" s="1" t="s">
        <v>78</v>
      </c>
      <c r="AH26" s="1" t="s">
        <v>92</v>
      </c>
      <c r="AI26" s="1" t="s">
        <v>75</v>
      </c>
      <c r="AJ26" s="1" t="s">
        <v>75</v>
      </c>
      <c r="AK26" s="1" t="s">
        <v>75</v>
      </c>
      <c r="AL26">
        <f>(C26*5+D26*4+E26*3+F26*3.5+G26*H26+I26*3+J26*K26+L26*2.5+M26*4.5+N26*5+O26*5+P26*2.5+Q26*2+R26*6+S26*5+T26*3.5+U26*3.5+V26*2+W26*2.5+X26*3.5+Y26*2+Z26*2+AA26*2+AB26*2+AC26*2+AD26*2.5+AE26*2.5+AF26*2.5+AG26*3+AH26*3)/(5+4+3+3.5+H26+3+K26+2.5+4.5+5+5+2.5+2+6+5+3.5+3.5+2+2.5+3.5+2+2+2+2+2+2.5+2.5+2.5+3+3)</f>
        <v>81.84343434343434</v>
      </c>
      <c r="AM26" t="s">
        <v>167</v>
      </c>
      <c r="AN26" t="s">
        <v>168</v>
      </c>
      <c r="AQ26">
        <f t="shared" si="0"/>
        <v>81.84343434343434</v>
      </c>
      <c r="AR26" s="10">
        <v>22</v>
      </c>
      <c r="AS26" s="2"/>
    </row>
    <row r="27" spans="1:45" ht="14.25">
      <c r="A27" t="s">
        <v>128</v>
      </c>
      <c r="B27" t="s">
        <v>129</v>
      </c>
      <c r="C27" s="1" t="s">
        <v>89</v>
      </c>
      <c r="D27" s="1" t="s">
        <v>80</v>
      </c>
      <c r="E27" s="1" t="s">
        <v>78</v>
      </c>
      <c r="F27" s="1" t="s">
        <v>111</v>
      </c>
      <c r="G27" s="2" t="s">
        <v>83</v>
      </c>
      <c r="H27" s="2">
        <v>5</v>
      </c>
      <c r="I27" s="2" t="s">
        <v>102</v>
      </c>
      <c r="J27" s="2" t="s">
        <v>95</v>
      </c>
      <c r="K27" s="2">
        <v>4.5</v>
      </c>
      <c r="L27" s="2" t="s">
        <v>79</v>
      </c>
      <c r="M27" s="1" t="s">
        <v>101</v>
      </c>
      <c r="N27" s="1" t="s">
        <v>100</v>
      </c>
      <c r="O27" s="1" t="s">
        <v>99</v>
      </c>
      <c r="P27" s="1" t="s">
        <v>79</v>
      </c>
      <c r="Q27" s="1" t="s">
        <v>101</v>
      </c>
      <c r="R27" t="s">
        <v>90</v>
      </c>
      <c r="S27" t="s">
        <v>95</v>
      </c>
      <c r="T27" t="s">
        <v>105</v>
      </c>
      <c r="U27" t="s">
        <v>100</v>
      </c>
      <c r="V27" s="1" t="s">
        <v>114</v>
      </c>
      <c r="W27" s="1" t="s">
        <v>89</v>
      </c>
      <c r="X27" s="1" t="s">
        <v>110</v>
      </c>
      <c r="Y27" s="1" t="s">
        <v>85</v>
      </c>
      <c r="Z27" s="1" t="s">
        <v>89</v>
      </c>
      <c r="AA27" t="s">
        <v>118</v>
      </c>
      <c r="AB27" t="s">
        <v>111</v>
      </c>
      <c r="AC27" t="s">
        <v>105</v>
      </c>
      <c r="AD27" t="s">
        <v>93</v>
      </c>
      <c r="AE27" t="s">
        <v>89</v>
      </c>
      <c r="AF27" s="1" t="s">
        <v>75</v>
      </c>
      <c r="AG27" s="1" t="s">
        <v>75</v>
      </c>
      <c r="AH27" s="1" t="s">
        <v>75</v>
      </c>
      <c r="AI27" s="1" t="s">
        <v>78</v>
      </c>
      <c r="AJ27" s="1" t="s">
        <v>79</v>
      </c>
      <c r="AK27" s="1" t="s">
        <v>88</v>
      </c>
      <c r="AL27">
        <f>(C27*5+D27*4+E27*3+F27*3.5+G27*H27+I27*3+J27*K27+L27*2.5+M27*4.5+N27*5+O27*5+P27*2.5+Q27*2+R27*6+S27*5+T27*3.5+U27*3.5+V27*2+W27*2.5+X27*3.5+Y27*2+Z27*2+AA27*2+AB27*2+AC27*2+AD27*2.5+AE27*2.5+AI27*2.5+AJ27*3+AK27*3)/(5+4+3+3.5+H27+3+K27+2.5+4.5+5+5+2.5+2+6+5+3.5+3.5+2+2.5+3.5+2+2+2+2+2+2.5+2.5+2.5+3+3)</f>
        <v>81.18686868686869</v>
      </c>
      <c r="AM27" t="s">
        <v>128</v>
      </c>
      <c r="AN27" t="s">
        <v>129</v>
      </c>
      <c r="AQ27">
        <f t="shared" si="0"/>
        <v>81.18686868686869</v>
      </c>
      <c r="AR27" s="10">
        <v>23</v>
      </c>
      <c r="AS27" s="2"/>
    </row>
    <row r="28" spans="1:45" ht="14.25">
      <c r="A28" t="s">
        <v>156</v>
      </c>
      <c r="B28" t="s">
        <v>157</v>
      </c>
      <c r="C28" t="s">
        <v>94</v>
      </c>
      <c r="D28" s="1" t="s">
        <v>105</v>
      </c>
      <c r="E28" s="1" t="s">
        <v>103</v>
      </c>
      <c r="F28" t="s">
        <v>90</v>
      </c>
      <c r="G28" t="s">
        <v>111</v>
      </c>
      <c r="H28" s="2">
        <v>6.5</v>
      </c>
      <c r="I28" s="2" t="s">
        <v>104</v>
      </c>
      <c r="J28" s="2" t="s">
        <v>101</v>
      </c>
      <c r="K28" s="2">
        <v>4.5</v>
      </c>
      <c r="L28" s="2" t="s">
        <v>89</v>
      </c>
      <c r="M28" s="1" t="s">
        <v>78</v>
      </c>
      <c r="N28" s="1" t="s">
        <v>91</v>
      </c>
      <c r="O28" s="1" t="s">
        <v>95</v>
      </c>
      <c r="P28" s="1" t="s">
        <v>78</v>
      </c>
      <c r="Q28" s="1" t="s">
        <v>104</v>
      </c>
      <c r="R28" t="s">
        <v>105</v>
      </c>
      <c r="S28" t="s">
        <v>95</v>
      </c>
      <c r="T28" t="s">
        <v>95</v>
      </c>
      <c r="U28" t="s">
        <v>90</v>
      </c>
      <c r="V28" s="1" t="s">
        <v>95</v>
      </c>
      <c r="W28" s="1" t="s">
        <v>81</v>
      </c>
      <c r="X28" s="1" t="s">
        <v>100</v>
      </c>
      <c r="Y28" s="1" t="s">
        <v>77</v>
      </c>
      <c r="Z28" s="1" t="s">
        <v>111</v>
      </c>
      <c r="AA28" t="s">
        <v>105</v>
      </c>
      <c r="AB28" t="s">
        <v>102</v>
      </c>
      <c r="AC28" t="s">
        <v>95</v>
      </c>
      <c r="AD28" t="s">
        <v>108</v>
      </c>
      <c r="AE28" t="s">
        <v>81</v>
      </c>
      <c r="AF28" s="1" t="s">
        <v>95</v>
      </c>
      <c r="AG28" s="1" t="s">
        <v>111</v>
      </c>
      <c r="AH28" s="1" t="s">
        <v>95</v>
      </c>
      <c r="AI28" s="1" t="s">
        <v>75</v>
      </c>
      <c r="AJ28" s="1" t="s">
        <v>75</v>
      </c>
      <c r="AK28" s="1" t="s">
        <v>75</v>
      </c>
      <c r="AL28">
        <f>(C28*5+D28*4+E28*3+F28*3.5+G28*H28+I28*3+J28*K28+L28*2.5+M28*4.5+N28*5+O28*5+P28*2.5+Q28*2+R28*6+S28*5+T28*3.5+U28*3.5+V28*2+W28*2.5+X28*3.5+Y28*2+Z28*2+AA28*2+AB28*2+AC28*2+AD28*2.5+AE28*2.5+AF28*2.5+AG28*3+AH28*3)/(5+4+3+3.5+H28+3+K28+2.5+4.5+5+5+2.5+2+6+5+3.5+3.5+2+2.5+3.5+2+2+2+2+2+2.5+2.5+2.5+3+3)</f>
        <v>81.01990049751244</v>
      </c>
      <c r="AM28" t="s">
        <v>156</v>
      </c>
      <c r="AN28" t="s">
        <v>157</v>
      </c>
      <c r="AQ28">
        <f t="shared" si="0"/>
        <v>81.01990049751244</v>
      </c>
      <c r="AR28" s="10">
        <v>24</v>
      </c>
      <c r="AS28" s="2"/>
    </row>
    <row r="29" spans="1:45" ht="14.25">
      <c r="A29" t="s">
        <v>169</v>
      </c>
      <c r="B29" t="s">
        <v>170</v>
      </c>
      <c r="C29" s="1" t="s">
        <v>101</v>
      </c>
      <c r="D29" s="1" t="s">
        <v>102</v>
      </c>
      <c r="E29" s="1" t="s">
        <v>95</v>
      </c>
      <c r="F29" s="1" t="s">
        <v>103</v>
      </c>
      <c r="G29" s="2" t="s">
        <v>102</v>
      </c>
      <c r="H29" s="2">
        <v>5</v>
      </c>
      <c r="I29" s="2" t="s">
        <v>90</v>
      </c>
      <c r="J29" s="2" t="s">
        <v>101</v>
      </c>
      <c r="K29" s="2">
        <v>4.5</v>
      </c>
      <c r="L29" s="2" t="s">
        <v>99</v>
      </c>
      <c r="M29" s="1" t="s">
        <v>84</v>
      </c>
      <c r="N29" s="1" t="s">
        <v>90</v>
      </c>
      <c r="O29" s="1" t="s">
        <v>108</v>
      </c>
      <c r="P29" s="1" t="s">
        <v>103</v>
      </c>
      <c r="Q29" s="1" t="s">
        <v>93</v>
      </c>
      <c r="R29" t="s">
        <v>94</v>
      </c>
      <c r="S29" t="s">
        <v>105</v>
      </c>
      <c r="T29" t="s">
        <v>97</v>
      </c>
      <c r="U29" t="s">
        <v>103</v>
      </c>
      <c r="V29" s="1" t="s">
        <v>111</v>
      </c>
      <c r="W29" s="1" t="s">
        <v>93</v>
      </c>
      <c r="X29" s="1" t="s">
        <v>95</v>
      </c>
      <c r="Y29" s="1" t="s">
        <v>115</v>
      </c>
      <c r="Z29" s="1" t="s">
        <v>91</v>
      </c>
      <c r="AA29" t="s">
        <v>103</v>
      </c>
      <c r="AB29" t="s">
        <v>92</v>
      </c>
      <c r="AC29" t="s">
        <v>95</v>
      </c>
      <c r="AD29" t="s">
        <v>94</v>
      </c>
      <c r="AE29" t="s">
        <v>106</v>
      </c>
      <c r="AF29" s="1" t="s">
        <v>75</v>
      </c>
      <c r="AG29" s="1" t="s">
        <v>75</v>
      </c>
      <c r="AH29" s="1" t="s">
        <v>75</v>
      </c>
      <c r="AI29" s="1" t="s">
        <v>108</v>
      </c>
      <c r="AJ29" s="1" t="s">
        <v>76</v>
      </c>
      <c r="AK29" s="1" t="s">
        <v>108</v>
      </c>
      <c r="AL29">
        <f>(C29*5+D29*4+E29*3+F29*3.5+G29*H29+I29*3+J29*K29+L29*2.5+M29*4.5+N29*5+O29*5+P29*2.5+Q29*2+R29*6+S29*5+T29*3.5+U29*3.5+V29*2+W29*2.5+X29*3.5+Y29*2+Z29*2+AA29*2+AB29*2+AC29*2+AD29*2.5+AE29*2.5+AI29*2.5+AJ29*3+AK29*3)/(5+4+3+3.5+H29+3+K29+2.5+4.5+5+5+2.5+2+6+5+3.5+3.5+2+2.5+3.5+2+2+2+2+2+2.5+2.5+2.5+3+3)</f>
        <v>80.26767676767676</v>
      </c>
      <c r="AM29" t="s">
        <v>169</v>
      </c>
      <c r="AN29" t="s">
        <v>170</v>
      </c>
      <c r="AQ29">
        <f t="shared" si="0"/>
        <v>80.26767676767676</v>
      </c>
      <c r="AR29" s="10">
        <v>25</v>
      </c>
      <c r="AS29" s="2"/>
    </row>
    <row r="30" spans="1:45" ht="14.25">
      <c r="A30" t="s">
        <v>192</v>
      </c>
      <c r="B30" t="s">
        <v>193</v>
      </c>
      <c r="C30" s="1" t="s">
        <v>85</v>
      </c>
      <c r="D30" s="1" t="s">
        <v>85</v>
      </c>
      <c r="E30" s="1" t="s">
        <v>76</v>
      </c>
      <c r="F30" s="1" t="s">
        <v>111</v>
      </c>
      <c r="G30" s="2" t="s">
        <v>84</v>
      </c>
      <c r="H30" s="2">
        <v>5</v>
      </c>
      <c r="I30" s="2" t="s">
        <v>84</v>
      </c>
      <c r="J30" s="2" t="s">
        <v>105</v>
      </c>
      <c r="K30" s="2">
        <v>4.5</v>
      </c>
      <c r="L30" s="2" t="s">
        <v>103</v>
      </c>
      <c r="M30" s="1" t="s">
        <v>94</v>
      </c>
      <c r="N30" s="1" t="s">
        <v>115</v>
      </c>
      <c r="O30" s="1" t="s">
        <v>85</v>
      </c>
      <c r="P30" s="1" t="s">
        <v>101</v>
      </c>
      <c r="Q30" s="1" t="s">
        <v>90</v>
      </c>
      <c r="R30" t="s">
        <v>89</v>
      </c>
      <c r="S30" t="s">
        <v>99</v>
      </c>
      <c r="T30" t="s">
        <v>111</v>
      </c>
      <c r="U30" t="s">
        <v>84</v>
      </c>
      <c r="V30" s="1" t="s">
        <v>83</v>
      </c>
      <c r="W30" s="1" t="s">
        <v>108</v>
      </c>
      <c r="X30" s="1" t="s">
        <v>81</v>
      </c>
      <c r="Y30" s="1" t="s">
        <v>111</v>
      </c>
      <c r="Z30" s="1" t="s">
        <v>108</v>
      </c>
      <c r="AA30" t="s">
        <v>111</v>
      </c>
      <c r="AB30" t="s">
        <v>92</v>
      </c>
      <c r="AC30" t="s">
        <v>84</v>
      </c>
      <c r="AD30" t="s">
        <v>103</v>
      </c>
      <c r="AE30" t="s">
        <v>85</v>
      </c>
      <c r="AF30" s="1" t="s">
        <v>98</v>
      </c>
      <c r="AG30" s="1" t="s">
        <v>92</v>
      </c>
      <c r="AH30" s="1" t="s">
        <v>79</v>
      </c>
      <c r="AI30" s="1" t="s">
        <v>75</v>
      </c>
      <c r="AJ30" s="1" t="s">
        <v>75</v>
      </c>
      <c r="AK30" s="1" t="s">
        <v>75</v>
      </c>
      <c r="AL30">
        <f>(C30*5+D30*4+E30*3+F30*3.5+G30*H30+I30*3+J30*K30+L30*2.5+M30*4.5+N30*5+O30*5+P30*2.5+Q30*2+R30*6+S30*5+T30*3.5+U30*3.5+V30*2+W30*2.5+X30*3.5+Y30*2+Z30*2+AA30*2+AB30*2+AC30*2+AD30*2.5+AE30*2.5+AF30*2.5+AG30*3+AH30*3)/(5+4+3+3.5+H30+3+K30+2.5+4.5+5+5+2.5+2+6+5+3.5+3.5+2+2.5+3.5+2+2+2+2+2+2.5+2.5+2.5+3+3)</f>
        <v>79.6969696969697</v>
      </c>
      <c r="AM30" t="s">
        <v>192</v>
      </c>
      <c r="AN30" t="s">
        <v>193</v>
      </c>
      <c r="AQ30">
        <f t="shared" si="0"/>
        <v>79.6969696969697</v>
      </c>
      <c r="AR30" s="10">
        <v>26</v>
      </c>
      <c r="AS30" s="2"/>
    </row>
    <row r="31" spans="1:45" ht="14.25">
      <c r="A31" t="s">
        <v>176</v>
      </c>
      <c r="B31" t="s">
        <v>177</v>
      </c>
      <c r="C31" s="1" t="s">
        <v>104</v>
      </c>
      <c r="D31" s="1" t="s">
        <v>108</v>
      </c>
      <c r="E31" s="1" t="s">
        <v>99</v>
      </c>
      <c r="F31" s="1" t="s">
        <v>110</v>
      </c>
      <c r="G31" s="2" t="s">
        <v>77</v>
      </c>
      <c r="H31" s="2">
        <v>5</v>
      </c>
      <c r="I31" s="2" t="s">
        <v>78</v>
      </c>
      <c r="J31" s="2" t="s">
        <v>84</v>
      </c>
      <c r="K31" s="2">
        <v>4.5</v>
      </c>
      <c r="L31" s="2" t="s">
        <v>111</v>
      </c>
      <c r="M31" s="1" t="s">
        <v>101</v>
      </c>
      <c r="N31" s="1" t="s">
        <v>108</v>
      </c>
      <c r="O31" s="1" t="s">
        <v>97</v>
      </c>
      <c r="P31" s="1" t="s">
        <v>84</v>
      </c>
      <c r="Q31" s="1" t="s">
        <v>80</v>
      </c>
      <c r="R31" t="s">
        <v>106</v>
      </c>
      <c r="S31" t="s">
        <v>105</v>
      </c>
      <c r="T31" t="s">
        <v>101</v>
      </c>
      <c r="U31" t="s">
        <v>111</v>
      </c>
      <c r="V31" s="1" t="s">
        <v>97</v>
      </c>
      <c r="W31" s="1" t="s">
        <v>81</v>
      </c>
      <c r="X31" s="1" t="s">
        <v>103</v>
      </c>
      <c r="Y31" s="1" t="s">
        <v>90</v>
      </c>
      <c r="Z31" s="1" t="s">
        <v>105</v>
      </c>
      <c r="AA31" t="s">
        <v>84</v>
      </c>
      <c r="AB31" t="s">
        <v>103</v>
      </c>
      <c r="AC31" t="s">
        <v>101</v>
      </c>
      <c r="AD31" t="s">
        <v>95</v>
      </c>
      <c r="AE31" t="s">
        <v>93</v>
      </c>
      <c r="AF31" s="1" t="s">
        <v>75</v>
      </c>
      <c r="AG31" s="1" t="s">
        <v>75</v>
      </c>
      <c r="AH31" s="1" t="s">
        <v>75</v>
      </c>
      <c r="AI31" s="1" t="s">
        <v>109</v>
      </c>
      <c r="AJ31" s="1" t="s">
        <v>98</v>
      </c>
      <c r="AK31" s="1" t="s">
        <v>77</v>
      </c>
      <c r="AL31">
        <f>(C31*5+D31*4+E31*3+F31*3.5+G31*H31+I31*3+J31*K31+L31*2.5+M31*4.5+N31*5+O31*5+P31*2.5+Q31*2+R31*6+S31*5+T31*3.5+U31*3.5+V31*2+W31*2.5+X31*3.5+Y31*2+Z31*2+AA31*2+AB31*2+AC31*2+AD31*2.5+AE31*2.5+AI31*2.5+AJ31*3+AK31*3)/(5+4+3+3.5+H31+3+K31+2.5+4.5+5+5+2.5+2+6+5+3.5+3.5+2+2.5+3.5+2+2+2+2+2+2.5+2.5+2.5+3+3)</f>
        <v>79.06565656565657</v>
      </c>
      <c r="AM31" t="s">
        <v>176</v>
      </c>
      <c r="AN31" t="s">
        <v>177</v>
      </c>
      <c r="AQ31">
        <f t="shared" si="0"/>
        <v>79.06565656565657</v>
      </c>
      <c r="AR31" s="10">
        <v>27</v>
      </c>
      <c r="AS31" s="2"/>
    </row>
    <row r="32" spans="1:45" ht="14.25">
      <c r="A32" t="s">
        <v>154</v>
      </c>
      <c r="B32" t="s">
        <v>155</v>
      </c>
      <c r="C32" s="1" t="s">
        <v>85</v>
      </c>
      <c r="D32" s="1" t="s">
        <v>77</v>
      </c>
      <c r="E32" s="1" t="s">
        <v>94</v>
      </c>
      <c r="F32" t="s">
        <v>83</v>
      </c>
      <c r="G32" s="2" t="s">
        <v>85</v>
      </c>
      <c r="H32" s="2">
        <v>5</v>
      </c>
      <c r="I32" s="2" t="s">
        <v>93</v>
      </c>
      <c r="J32" s="2" t="s">
        <v>97</v>
      </c>
      <c r="K32" s="2">
        <v>4.5</v>
      </c>
      <c r="L32" s="2" t="s">
        <v>105</v>
      </c>
      <c r="M32" s="1" t="s">
        <v>95</v>
      </c>
      <c r="N32" s="1" t="s">
        <v>97</v>
      </c>
      <c r="O32" s="1" t="s">
        <v>109</v>
      </c>
      <c r="P32" s="1" t="s">
        <v>79</v>
      </c>
      <c r="Q32" s="1" t="s">
        <v>111</v>
      </c>
      <c r="R32" t="s">
        <v>106</v>
      </c>
      <c r="S32" t="s">
        <v>77</v>
      </c>
      <c r="T32" t="s">
        <v>102</v>
      </c>
      <c r="U32" t="s">
        <v>101</v>
      </c>
      <c r="V32" s="1" t="s">
        <v>95</v>
      </c>
      <c r="W32" s="1" t="s">
        <v>111</v>
      </c>
      <c r="X32" s="1" t="s">
        <v>95</v>
      </c>
      <c r="Y32" s="1" t="s">
        <v>93</v>
      </c>
      <c r="Z32" s="1" t="s">
        <v>95</v>
      </c>
      <c r="AA32" t="s">
        <v>100</v>
      </c>
      <c r="AB32" t="s">
        <v>92</v>
      </c>
      <c r="AC32" t="s">
        <v>101</v>
      </c>
      <c r="AD32" t="s">
        <v>84</v>
      </c>
      <c r="AE32" t="s">
        <v>84</v>
      </c>
      <c r="AF32" s="1" t="s">
        <v>75</v>
      </c>
      <c r="AG32" s="1" t="s">
        <v>75</v>
      </c>
      <c r="AH32" s="1" t="s">
        <v>75</v>
      </c>
      <c r="AI32" t="s">
        <v>111</v>
      </c>
      <c r="AJ32" t="s">
        <v>90</v>
      </c>
      <c r="AK32" s="1" t="s">
        <v>83</v>
      </c>
      <c r="AL32">
        <f>(C32*5+D32*4+E32*3+F32*3.5+G32*H32+I32*3+J32*K32+L32*2.5+M32*4.5+N32*5+O32*5+P32*2.5+Q32*2+R32*6+S32*5+T32*3.5+U32*3.5+V32*2+W32*2.5+X32*3.5+Y32*2+Z32*2+AA32*2+AB32*2+AC32*2+AD32*2.5+AE32*2.5+AI32*3.5+AJ32*4.5+AK32*3)/(5+4+3+3.5+H32+3+K32+2.5+4.5+5+5+2.5+2+6+5+3.5+3.5+2+2.5+3.5+2+2+2+2+2+2.5+2.5+3.5+4.5+3)</f>
        <v>78.36453201970443</v>
      </c>
      <c r="AM32" t="s">
        <v>154</v>
      </c>
      <c r="AN32" t="s">
        <v>155</v>
      </c>
      <c r="AQ32">
        <f t="shared" si="0"/>
        <v>78.36453201970443</v>
      </c>
      <c r="AR32" s="10">
        <v>28</v>
      </c>
      <c r="AS32" s="2"/>
    </row>
    <row r="33" spans="1:45" ht="14.25">
      <c r="A33" t="s">
        <v>148</v>
      </c>
      <c r="B33" t="s">
        <v>149</v>
      </c>
      <c r="C33" s="1" t="s">
        <v>108</v>
      </c>
      <c r="D33" s="1" t="s">
        <v>80</v>
      </c>
      <c r="E33" s="1" t="s">
        <v>78</v>
      </c>
      <c r="F33" s="1" t="s">
        <v>80</v>
      </c>
      <c r="G33" s="2" t="s">
        <v>77</v>
      </c>
      <c r="H33" s="2">
        <v>5</v>
      </c>
      <c r="I33" s="2" t="s">
        <v>90</v>
      </c>
      <c r="J33" s="2" t="s">
        <v>95</v>
      </c>
      <c r="K33" s="2">
        <v>4.5</v>
      </c>
      <c r="L33" s="2" t="s">
        <v>101</v>
      </c>
      <c r="M33" s="1" t="s">
        <v>80</v>
      </c>
      <c r="N33" s="1" t="s">
        <v>97</v>
      </c>
      <c r="O33" s="1" t="s">
        <v>85</v>
      </c>
      <c r="P33" s="1" t="s">
        <v>91</v>
      </c>
      <c r="Q33" s="1" t="s">
        <v>106</v>
      </c>
      <c r="R33" t="s">
        <v>85</v>
      </c>
      <c r="S33" t="s">
        <v>92</v>
      </c>
      <c r="T33" t="s">
        <v>77</v>
      </c>
      <c r="U33" t="s">
        <v>85</v>
      </c>
      <c r="V33" s="1" t="s">
        <v>108</v>
      </c>
      <c r="W33" s="1" t="s">
        <v>100</v>
      </c>
      <c r="X33" s="1" t="s">
        <v>105</v>
      </c>
      <c r="Y33" s="1" t="s">
        <v>97</v>
      </c>
      <c r="Z33" s="1" t="s">
        <v>93</v>
      </c>
      <c r="AA33" t="s">
        <v>89</v>
      </c>
      <c r="AB33" t="s">
        <v>108</v>
      </c>
      <c r="AC33" t="s">
        <v>80</v>
      </c>
      <c r="AD33" t="s">
        <v>93</v>
      </c>
      <c r="AE33" t="s">
        <v>80</v>
      </c>
      <c r="AF33" s="1" t="s">
        <v>75</v>
      </c>
      <c r="AG33" s="1" t="s">
        <v>75</v>
      </c>
      <c r="AH33" s="1" t="s">
        <v>75</v>
      </c>
      <c r="AI33" s="1" t="s">
        <v>77</v>
      </c>
      <c r="AJ33" s="1" t="s">
        <v>78</v>
      </c>
      <c r="AK33" s="1" t="s">
        <v>87</v>
      </c>
      <c r="AL33">
        <f>(C33*5+D33*4+E33*3+F33*3.5+G33*H33+I33*3+J33*K33+L33*2.5+M33*4.5+N33*5+O33*5+P33*2.5+Q33*2+R33*6+S33*5+T33*3.5+U33*3.5+V33*2+W33*2.5+X33*3.5+Y33*2+Z33*2+AA33*2+AB33*2+AC33*2+AD33*2.5+AE33*2.5+AI33*2.5+AJ33*3+AK33*3)/(5+4+3+3.5+H33+3+K33+2.5+4.5+5+5+2.5+2+6+5+3.5+3.5+2+2.5+3.5+2+2+2+2+2+2.5+2.5+2.5+3+3)</f>
        <v>78.31818181818181</v>
      </c>
      <c r="AM33" t="s">
        <v>148</v>
      </c>
      <c r="AN33" t="s">
        <v>149</v>
      </c>
      <c r="AQ33">
        <f t="shared" si="0"/>
        <v>78.31818181818181</v>
      </c>
      <c r="AR33" s="10">
        <v>29</v>
      </c>
      <c r="AS33" s="2"/>
    </row>
    <row r="34" spans="1:45" ht="14.25">
      <c r="A34" t="s">
        <v>130</v>
      </c>
      <c r="B34" t="s">
        <v>131</v>
      </c>
      <c r="C34" s="1" t="s">
        <v>77</v>
      </c>
      <c r="D34" s="1" t="s">
        <v>98</v>
      </c>
      <c r="E34" s="1" t="s">
        <v>121</v>
      </c>
      <c r="F34" s="1" t="s">
        <v>98</v>
      </c>
      <c r="G34" s="2" t="s">
        <v>83</v>
      </c>
      <c r="H34" s="2">
        <v>5</v>
      </c>
      <c r="I34" s="2" t="s">
        <v>79</v>
      </c>
      <c r="J34" s="2" t="s">
        <v>97</v>
      </c>
      <c r="K34" s="2">
        <v>4.5</v>
      </c>
      <c r="L34" s="2" t="s">
        <v>104</v>
      </c>
      <c r="M34" s="1" t="s">
        <v>84</v>
      </c>
      <c r="N34" s="1" t="s">
        <v>107</v>
      </c>
      <c r="O34" s="1" t="s">
        <v>92</v>
      </c>
      <c r="P34" s="1" t="s">
        <v>90</v>
      </c>
      <c r="Q34" s="1" t="s">
        <v>93</v>
      </c>
      <c r="R34" t="s">
        <v>93</v>
      </c>
      <c r="S34" t="s">
        <v>92</v>
      </c>
      <c r="T34" t="s">
        <v>84</v>
      </c>
      <c r="U34" t="s">
        <v>106</v>
      </c>
      <c r="V34" s="1" t="s">
        <v>89</v>
      </c>
      <c r="W34" s="1" t="s">
        <v>86</v>
      </c>
      <c r="X34" s="1" t="s">
        <v>94</v>
      </c>
      <c r="Y34" s="1" t="s">
        <v>76</v>
      </c>
      <c r="Z34" s="1" t="s">
        <v>90</v>
      </c>
      <c r="AA34" t="s">
        <v>89</v>
      </c>
      <c r="AB34" t="s">
        <v>80</v>
      </c>
      <c r="AC34" t="s">
        <v>93</v>
      </c>
      <c r="AD34" t="s">
        <v>80</v>
      </c>
      <c r="AE34" t="s">
        <v>100</v>
      </c>
      <c r="AF34" s="1" t="s">
        <v>75</v>
      </c>
      <c r="AG34" s="1" t="s">
        <v>75</v>
      </c>
      <c r="AH34" s="1" t="s">
        <v>75</v>
      </c>
      <c r="AI34" s="1" t="s">
        <v>77</v>
      </c>
      <c r="AJ34" s="1" t="s">
        <v>91</v>
      </c>
      <c r="AK34" s="1" t="s">
        <v>121</v>
      </c>
      <c r="AL34">
        <f>(C34*5+D34*4+E34*3+F34*3.5+G34*H34+I34*3+J34*K34+L34*2.5+M34*4.5+N34*5+O34*5+P34*2.5+Q34*2+R34*6+S34*5+T34*3.5+U34*3.5+V34*2+W34*2.5+X34*3.5+Y34*2+Z34*2+AA34*2+AB34*2+AC34*2+AD34*2.5+AE34*2.5+AI34*2.5+AJ34*3+AK34*3)/(5+4+3+3.5+H34+3+K34+2.5+4.5+5+5+2.5+2+6+5+3.5+3.5+2+2.5+3.5+2+2+2+2+2+2.5+2.5+2.5+3+3)</f>
        <v>76.29797979797979</v>
      </c>
      <c r="AM34" t="s">
        <v>130</v>
      </c>
      <c r="AN34" t="s">
        <v>131</v>
      </c>
      <c r="AQ34">
        <f t="shared" si="0"/>
        <v>76.29797979797979</v>
      </c>
      <c r="AR34" s="10">
        <v>30</v>
      </c>
      <c r="AS34" s="2"/>
    </row>
    <row r="35" spans="1:44" ht="14.25">
      <c r="A35" t="s">
        <v>171</v>
      </c>
      <c r="B35" t="s">
        <v>172</v>
      </c>
      <c r="C35" s="1" t="s">
        <v>102</v>
      </c>
      <c r="D35" s="1" t="s">
        <v>103</v>
      </c>
      <c r="E35" s="1" t="s">
        <v>85</v>
      </c>
      <c r="F35" s="1" t="s">
        <v>76</v>
      </c>
      <c r="G35" s="2" t="s">
        <v>83</v>
      </c>
      <c r="H35" s="2">
        <v>5</v>
      </c>
      <c r="I35" s="2" t="s">
        <v>102</v>
      </c>
      <c r="J35" s="2" t="s">
        <v>97</v>
      </c>
      <c r="K35" s="2">
        <v>4.5</v>
      </c>
      <c r="L35" s="2" t="s">
        <v>76</v>
      </c>
      <c r="M35" s="1" t="s">
        <v>92</v>
      </c>
      <c r="N35" s="1" t="s">
        <v>92</v>
      </c>
      <c r="O35" s="1" t="s">
        <v>83</v>
      </c>
      <c r="P35" s="1" t="s">
        <v>102</v>
      </c>
      <c r="Q35" s="1" t="s">
        <v>85</v>
      </c>
      <c r="R35" t="s">
        <v>90</v>
      </c>
      <c r="S35" t="s">
        <v>102</v>
      </c>
      <c r="T35" t="s">
        <v>83</v>
      </c>
      <c r="U35" t="s">
        <v>85</v>
      </c>
      <c r="V35" s="1" t="s">
        <v>85</v>
      </c>
      <c r="W35" s="1" t="s">
        <v>101</v>
      </c>
      <c r="X35" s="1" t="s">
        <v>81</v>
      </c>
      <c r="Y35" s="1" t="s">
        <v>95</v>
      </c>
      <c r="Z35" s="1" t="s">
        <v>111</v>
      </c>
      <c r="AA35" t="s">
        <v>111</v>
      </c>
      <c r="AB35" t="s">
        <v>95</v>
      </c>
      <c r="AC35" t="s">
        <v>97</v>
      </c>
      <c r="AD35" t="s">
        <v>97</v>
      </c>
      <c r="AE35" t="s">
        <v>90</v>
      </c>
      <c r="AF35" s="1" t="s">
        <v>91</v>
      </c>
      <c r="AG35" s="1" t="s">
        <v>107</v>
      </c>
      <c r="AH35" s="1" t="s">
        <v>107</v>
      </c>
      <c r="AI35" s="1" t="s">
        <v>75</v>
      </c>
      <c r="AJ35" s="1" t="s">
        <v>75</v>
      </c>
      <c r="AK35" s="1" t="s">
        <v>75</v>
      </c>
      <c r="AL35">
        <f>(C35*5+D35*4+E35*3+F35*3.5+G35*H35+I35*3+J35*K35+L35*2.5+M35*4.5+N35*5+O35*5+P35*2.5+Q35*2+R35*6+S35*5+T35*3.5+U35*3.5+V35*2+W35*2.5+X35*3.5+Y35*2+Z35*2+AA35*2+AB35*2+AC35*2+AD35*2.5+AE35*2.5+AF35*2.5+AG35*3+AH35*3)/(5+4+3+3.5+H35+3+K35+2.5+4.5+5+5+2.5+2+6+5+3.5+3.5+2+2.5+3.5+2+2+2+2+2+2.5+2.5+2.5+3+3)</f>
        <v>74.1010101010101</v>
      </c>
      <c r="AM35" t="s">
        <v>171</v>
      </c>
      <c r="AN35" t="s">
        <v>172</v>
      </c>
      <c r="AO35">
        <v>1.8</v>
      </c>
      <c r="AQ35">
        <f t="shared" si="0"/>
        <v>75.9010101010101</v>
      </c>
      <c r="AR35" s="10">
        <v>31</v>
      </c>
    </row>
    <row r="36" spans="1:44" ht="14.25">
      <c r="A36" t="s">
        <v>152</v>
      </c>
      <c r="B36" t="s">
        <v>153</v>
      </c>
      <c r="C36" s="1" t="s">
        <v>84</v>
      </c>
      <c r="D36" s="1" t="s">
        <v>85</v>
      </c>
      <c r="E36" s="1" t="s">
        <v>99</v>
      </c>
      <c r="F36" s="1" t="s">
        <v>97</v>
      </c>
      <c r="G36" s="2" t="s">
        <v>87</v>
      </c>
      <c r="H36" s="2">
        <v>5</v>
      </c>
      <c r="I36" s="2" t="s">
        <v>90</v>
      </c>
      <c r="J36" s="2" t="s">
        <v>90</v>
      </c>
      <c r="K36" s="2">
        <v>4.5</v>
      </c>
      <c r="L36" s="2" t="s">
        <v>76</v>
      </c>
      <c r="M36" s="1" t="s">
        <v>92</v>
      </c>
      <c r="N36" s="1" t="s">
        <v>84</v>
      </c>
      <c r="O36" s="1" t="s">
        <v>91</v>
      </c>
      <c r="P36" s="1" t="s">
        <v>83</v>
      </c>
      <c r="Q36" s="1" t="s">
        <v>111</v>
      </c>
      <c r="R36" t="s">
        <v>92</v>
      </c>
      <c r="S36" t="s">
        <v>104</v>
      </c>
      <c r="T36" t="s">
        <v>102</v>
      </c>
      <c r="U36" t="s">
        <v>80</v>
      </c>
      <c r="V36" s="1" t="s">
        <v>95</v>
      </c>
      <c r="W36" s="1" t="s">
        <v>77</v>
      </c>
      <c r="X36" s="1" t="s">
        <v>80</v>
      </c>
      <c r="Y36" s="1" t="s">
        <v>79</v>
      </c>
      <c r="Z36" s="1" t="s">
        <v>83</v>
      </c>
      <c r="AA36" t="s">
        <v>80</v>
      </c>
      <c r="AB36" t="s">
        <v>102</v>
      </c>
      <c r="AC36" t="s">
        <v>108</v>
      </c>
      <c r="AD36" t="s">
        <v>105</v>
      </c>
      <c r="AE36" t="s">
        <v>85</v>
      </c>
      <c r="AF36" s="1" t="s">
        <v>75</v>
      </c>
      <c r="AG36" s="1" t="s">
        <v>75</v>
      </c>
      <c r="AH36" s="1" t="s">
        <v>75</v>
      </c>
      <c r="AI36" s="1" t="s">
        <v>108</v>
      </c>
      <c r="AJ36" s="1" t="s">
        <v>84</v>
      </c>
      <c r="AK36" s="1" t="s">
        <v>87</v>
      </c>
      <c r="AL36">
        <f aca="true" t="shared" si="1" ref="AL36:AL42">(C36*5+D36*4+E36*3+F36*3.5+G36*H36+I36*3+J36*K36+L36*2.5+M36*4.5+N36*5+O36*5+P36*2.5+Q36*2+R36*6+S36*5+T36*3.5+U36*3.5+V36*2+W36*2.5+X36*3.5+Y36*2+Z36*2+AA36*2+AB36*2+AC36*2+AD36*2.5+AE36*2.5+AI36*2.5+AJ36*3+AK36*3)/(5+4+3+3.5+H36+3+K36+2.5+4.5+5+5+2.5+2+6+5+3.5+3.5+2+2.5+3.5+2+2+2+2+2+2.5+2.5+2.5+3+3)</f>
        <v>74.74747474747475</v>
      </c>
      <c r="AM36" t="s">
        <v>152</v>
      </c>
      <c r="AN36" t="s">
        <v>153</v>
      </c>
      <c r="AQ36">
        <f t="shared" si="0"/>
        <v>74.74747474747475</v>
      </c>
      <c r="AR36" s="10">
        <v>32</v>
      </c>
    </row>
    <row r="37" spans="1:44" ht="14.25">
      <c r="A37" t="s">
        <v>73</v>
      </c>
      <c r="B37" t="s">
        <v>74</v>
      </c>
      <c r="C37" s="1" t="s">
        <v>79</v>
      </c>
      <c r="D37" s="1" t="s">
        <v>80</v>
      </c>
      <c r="E37" s="1" t="s">
        <v>81</v>
      </c>
      <c r="F37" t="s">
        <v>82</v>
      </c>
      <c r="G37" s="2" t="s">
        <v>83</v>
      </c>
      <c r="H37" s="2">
        <v>5</v>
      </c>
      <c r="I37" s="2" t="s">
        <v>84</v>
      </c>
      <c r="J37" s="2" t="s">
        <v>85</v>
      </c>
      <c r="K37" s="2">
        <v>4.5</v>
      </c>
      <c r="L37" s="2" t="s">
        <v>86</v>
      </c>
      <c r="M37" s="1" t="s">
        <v>87</v>
      </c>
      <c r="N37" s="1" t="s">
        <v>88</v>
      </c>
      <c r="O37" s="1" t="s">
        <v>83</v>
      </c>
      <c r="P37" s="1" t="s">
        <v>83</v>
      </c>
      <c r="Q37" s="1" t="s">
        <v>89</v>
      </c>
      <c r="R37" t="s">
        <v>90</v>
      </c>
      <c r="S37" t="s">
        <v>91</v>
      </c>
      <c r="T37" t="s">
        <v>88</v>
      </c>
      <c r="U37" t="s">
        <v>92</v>
      </c>
      <c r="V37" s="1" t="s">
        <v>85</v>
      </c>
      <c r="W37" s="1" t="s">
        <v>80</v>
      </c>
      <c r="X37" s="1" t="s">
        <v>93</v>
      </c>
      <c r="Y37" s="1" t="s">
        <v>94</v>
      </c>
      <c r="Z37" s="1" t="s">
        <v>95</v>
      </c>
      <c r="AA37" t="s">
        <v>96</v>
      </c>
      <c r="AB37" t="s">
        <v>76</v>
      </c>
      <c r="AC37" t="s">
        <v>81</v>
      </c>
      <c r="AD37" t="s">
        <v>80</v>
      </c>
      <c r="AE37" t="s">
        <v>97</v>
      </c>
      <c r="AF37" s="1" t="s">
        <v>75</v>
      </c>
      <c r="AG37" s="1" t="s">
        <v>75</v>
      </c>
      <c r="AH37" s="1" t="s">
        <v>75</v>
      </c>
      <c r="AI37" s="1" t="s">
        <v>76</v>
      </c>
      <c r="AJ37" s="1" t="s">
        <v>77</v>
      </c>
      <c r="AK37" s="1" t="s">
        <v>78</v>
      </c>
      <c r="AL37">
        <f t="shared" si="1"/>
        <v>74.04949494949494</v>
      </c>
      <c r="AM37" t="s">
        <v>73</v>
      </c>
      <c r="AN37" t="s">
        <v>74</v>
      </c>
      <c r="AQ37">
        <f t="shared" si="0"/>
        <v>74.04949494949494</v>
      </c>
      <c r="AR37" s="10">
        <v>33</v>
      </c>
    </row>
    <row r="38" spans="1:44" ht="14.25">
      <c r="A38" t="s">
        <v>163</v>
      </c>
      <c r="B38" t="s">
        <v>164</v>
      </c>
      <c r="C38" s="1" t="s">
        <v>108</v>
      </c>
      <c r="D38" s="1" t="s">
        <v>87</v>
      </c>
      <c r="E38" s="1" t="s">
        <v>98</v>
      </c>
      <c r="F38" s="1" t="s">
        <v>81</v>
      </c>
      <c r="G38" s="2" t="s">
        <v>83</v>
      </c>
      <c r="H38" s="2">
        <v>5</v>
      </c>
      <c r="I38" s="2" t="s">
        <v>104</v>
      </c>
      <c r="J38" s="2" t="s">
        <v>98</v>
      </c>
      <c r="K38" s="2">
        <v>4.5</v>
      </c>
      <c r="L38" s="2" t="s">
        <v>87</v>
      </c>
      <c r="M38" s="1" t="s">
        <v>85</v>
      </c>
      <c r="N38" s="1" t="s">
        <v>108</v>
      </c>
      <c r="O38" s="1" t="s">
        <v>108</v>
      </c>
      <c r="P38" s="1" t="s">
        <v>91</v>
      </c>
      <c r="Q38" s="1" t="s">
        <v>90</v>
      </c>
      <c r="R38" t="s">
        <v>105</v>
      </c>
      <c r="S38" t="s">
        <v>80</v>
      </c>
      <c r="T38" t="s">
        <v>79</v>
      </c>
      <c r="U38" t="s">
        <v>102</v>
      </c>
      <c r="V38" s="1" t="s">
        <v>87</v>
      </c>
      <c r="W38" s="1" t="s">
        <v>79</v>
      </c>
      <c r="X38" s="1" t="s">
        <v>90</v>
      </c>
      <c r="Y38" s="1" t="s">
        <v>80</v>
      </c>
      <c r="Z38" s="1" t="s">
        <v>104</v>
      </c>
      <c r="AA38" t="s">
        <v>84</v>
      </c>
      <c r="AB38" t="s">
        <v>78</v>
      </c>
      <c r="AC38" t="s">
        <v>97</v>
      </c>
      <c r="AD38" t="s">
        <v>77</v>
      </c>
      <c r="AE38" t="s">
        <v>84</v>
      </c>
      <c r="AF38" s="1" t="s">
        <v>75</v>
      </c>
      <c r="AG38" s="1" t="s">
        <v>75</v>
      </c>
      <c r="AH38" s="1" t="s">
        <v>75</v>
      </c>
      <c r="AI38" s="1" t="s">
        <v>87</v>
      </c>
      <c r="AJ38" s="1" t="s">
        <v>83</v>
      </c>
      <c r="AK38" s="1" t="s">
        <v>121</v>
      </c>
      <c r="AL38">
        <f t="shared" si="1"/>
        <v>73.6919191919192</v>
      </c>
      <c r="AM38" t="s">
        <v>163</v>
      </c>
      <c r="AN38" t="s">
        <v>164</v>
      </c>
      <c r="AQ38">
        <f t="shared" si="0"/>
        <v>73.6919191919192</v>
      </c>
      <c r="AR38" s="10">
        <v>34</v>
      </c>
    </row>
    <row r="39" spans="1:44" ht="14.25">
      <c r="A39" t="s">
        <v>178</v>
      </c>
      <c r="B39" t="s">
        <v>179</v>
      </c>
      <c r="C39" s="1" t="s">
        <v>77</v>
      </c>
      <c r="D39" s="1" t="s">
        <v>107</v>
      </c>
      <c r="E39" s="1" t="s">
        <v>103</v>
      </c>
      <c r="F39" s="1" t="s">
        <v>93</v>
      </c>
      <c r="G39" s="2" t="s">
        <v>83</v>
      </c>
      <c r="H39" s="2">
        <v>5</v>
      </c>
      <c r="I39" s="2" t="s">
        <v>93</v>
      </c>
      <c r="J39" s="2" t="s">
        <v>92</v>
      </c>
      <c r="K39" s="2">
        <v>4.5</v>
      </c>
      <c r="L39" s="2" t="s">
        <v>91</v>
      </c>
      <c r="M39" s="1" t="s">
        <v>78</v>
      </c>
      <c r="N39" s="1" t="s">
        <v>88</v>
      </c>
      <c r="O39" s="1" t="s">
        <v>162</v>
      </c>
      <c r="P39" s="1" t="s">
        <v>79</v>
      </c>
      <c r="Q39" s="1" t="s">
        <v>101</v>
      </c>
      <c r="R39" t="s">
        <v>86</v>
      </c>
      <c r="S39" t="s">
        <v>91</v>
      </c>
      <c r="T39" t="s">
        <v>101</v>
      </c>
      <c r="U39" t="s">
        <v>103</v>
      </c>
      <c r="V39" s="1" t="s">
        <v>103</v>
      </c>
      <c r="W39" s="1" t="s">
        <v>81</v>
      </c>
      <c r="X39" s="1" t="s">
        <v>106</v>
      </c>
      <c r="Y39" s="1" t="s">
        <v>77</v>
      </c>
      <c r="Z39" s="1" t="s">
        <v>85</v>
      </c>
      <c r="AA39" t="s">
        <v>111</v>
      </c>
      <c r="AB39" t="s">
        <v>79</v>
      </c>
      <c r="AC39" t="s">
        <v>101</v>
      </c>
      <c r="AD39" t="s">
        <v>84</v>
      </c>
      <c r="AE39" t="s">
        <v>101</v>
      </c>
      <c r="AF39" s="1" t="s">
        <v>75</v>
      </c>
      <c r="AG39" s="1" t="s">
        <v>75</v>
      </c>
      <c r="AH39" s="1" t="s">
        <v>75</v>
      </c>
      <c r="AI39" s="1" t="s">
        <v>77</v>
      </c>
      <c r="AJ39" s="1" t="s">
        <v>83</v>
      </c>
      <c r="AK39" s="1" t="s">
        <v>88</v>
      </c>
      <c r="AL39">
        <f t="shared" si="1"/>
        <v>73.22222222222223</v>
      </c>
      <c r="AM39" t="s">
        <v>178</v>
      </c>
      <c r="AN39" t="s">
        <v>179</v>
      </c>
      <c r="AQ39">
        <f>AL39+AO39+AP39</f>
        <v>73.22222222222223</v>
      </c>
      <c r="AR39" s="10">
        <v>35</v>
      </c>
    </row>
    <row r="40" spans="1:44" ht="14.25">
      <c r="A40" t="s">
        <v>180</v>
      </c>
      <c r="B40" t="s">
        <v>181</v>
      </c>
      <c r="C40" s="1" t="s">
        <v>91</v>
      </c>
      <c r="D40" s="1" t="s">
        <v>79</v>
      </c>
      <c r="E40" s="1" t="s">
        <v>98</v>
      </c>
      <c r="F40" s="1" t="s">
        <v>86</v>
      </c>
      <c r="G40" s="2" t="s">
        <v>83</v>
      </c>
      <c r="H40" s="2">
        <v>5</v>
      </c>
      <c r="I40" s="2" t="s">
        <v>84</v>
      </c>
      <c r="J40" s="2" t="s">
        <v>78</v>
      </c>
      <c r="K40" s="2">
        <v>4.5</v>
      </c>
      <c r="L40" s="2" t="s">
        <v>109</v>
      </c>
      <c r="M40" s="1" t="s">
        <v>88</v>
      </c>
      <c r="N40" s="1" t="s">
        <v>111</v>
      </c>
      <c r="O40" s="1" t="s">
        <v>104</v>
      </c>
      <c r="P40" s="1" t="s">
        <v>83</v>
      </c>
      <c r="Q40" s="1" t="s">
        <v>90</v>
      </c>
      <c r="R40" t="s">
        <v>105</v>
      </c>
      <c r="S40" t="s">
        <v>98</v>
      </c>
      <c r="T40" t="s">
        <v>76</v>
      </c>
      <c r="U40" t="s">
        <v>103</v>
      </c>
      <c r="V40" s="1" t="s">
        <v>101</v>
      </c>
      <c r="W40" s="1" t="s">
        <v>111</v>
      </c>
      <c r="X40" s="1" t="s">
        <v>83</v>
      </c>
      <c r="Y40" s="1" t="s">
        <v>86</v>
      </c>
      <c r="Z40" s="1" t="s">
        <v>108</v>
      </c>
      <c r="AA40" t="s">
        <v>76</v>
      </c>
      <c r="AB40" t="s">
        <v>92</v>
      </c>
      <c r="AC40" t="s">
        <v>95</v>
      </c>
      <c r="AD40" t="s">
        <v>91</v>
      </c>
      <c r="AE40" t="s">
        <v>109</v>
      </c>
      <c r="AF40" s="1" t="s">
        <v>75</v>
      </c>
      <c r="AG40" s="1" t="s">
        <v>75</v>
      </c>
      <c r="AH40" s="1" t="s">
        <v>75</v>
      </c>
      <c r="AI40" s="1" t="s">
        <v>88</v>
      </c>
      <c r="AJ40" s="1" t="s">
        <v>109</v>
      </c>
      <c r="AK40" s="1" t="s">
        <v>83</v>
      </c>
      <c r="AL40">
        <f t="shared" si="1"/>
        <v>72.73232323232324</v>
      </c>
      <c r="AM40" t="s">
        <v>180</v>
      </c>
      <c r="AN40" t="s">
        <v>181</v>
      </c>
      <c r="AQ40">
        <f>AL40+AO40+AP40</f>
        <v>72.73232323232324</v>
      </c>
      <c r="AR40" s="10">
        <v>36</v>
      </c>
    </row>
    <row r="41" spans="1:44" ht="14.25">
      <c r="A41" t="s">
        <v>126</v>
      </c>
      <c r="B41" t="s">
        <v>127</v>
      </c>
      <c r="C41" s="1" t="s">
        <v>83</v>
      </c>
      <c r="D41" s="1" t="s">
        <v>107</v>
      </c>
      <c r="E41" s="1" t="s">
        <v>91</v>
      </c>
      <c r="F41" s="1" t="s">
        <v>111</v>
      </c>
      <c r="G41" s="2" t="s">
        <v>78</v>
      </c>
      <c r="H41" s="2">
        <v>5</v>
      </c>
      <c r="I41" s="2" t="s">
        <v>99</v>
      </c>
      <c r="J41" s="2" t="s">
        <v>99</v>
      </c>
      <c r="K41" s="2">
        <v>4.5</v>
      </c>
      <c r="L41" s="2" t="s">
        <v>91</v>
      </c>
      <c r="M41" s="1" t="s">
        <v>77</v>
      </c>
      <c r="N41" s="1" t="s">
        <v>103</v>
      </c>
      <c r="O41" s="1" t="s">
        <v>77</v>
      </c>
      <c r="P41" s="1" t="s">
        <v>109</v>
      </c>
      <c r="Q41" s="1" t="s">
        <v>104</v>
      </c>
      <c r="R41" t="s">
        <v>104</v>
      </c>
      <c r="S41" t="s">
        <v>84</v>
      </c>
      <c r="T41" t="s">
        <v>90</v>
      </c>
      <c r="U41" t="s">
        <v>76</v>
      </c>
      <c r="V41" s="1" t="s">
        <v>103</v>
      </c>
      <c r="W41" s="1" t="s">
        <v>92</v>
      </c>
      <c r="X41" s="1" t="s">
        <v>101</v>
      </c>
      <c r="Y41" s="1" t="s">
        <v>108</v>
      </c>
      <c r="Z41" s="1" t="s">
        <v>80</v>
      </c>
      <c r="AA41" t="s">
        <v>104</v>
      </c>
      <c r="AB41" t="s">
        <v>80</v>
      </c>
      <c r="AC41" t="s">
        <v>103</v>
      </c>
      <c r="AD41" t="s">
        <v>79</v>
      </c>
      <c r="AE41" t="s">
        <v>93</v>
      </c>
      <c r="AF41" s="1" t="s">
        <v>75</v>
      </c>
      <c r="AG41" s="1" t="s">
        <v>75</v>
      </c>
      <c r="AH41" s="1" t="s">
        <v>75</v>
      </c>
      <c r="AI41" s="1" t="s">
        <v>79</v>
      </c>
      <c r="AJ41" s="1" t="s">
        <v>98</v>
      </c>
      <c r="AK41" s="1" t="s">
        <v>77</v>
      </c>
      <c r="AL41">
        <f t="shared" si="1"/>
        <v>72.6919191919192</v>
      </c>
      <c r="AM41" t="s">
        <v>126</v>
      </c>
      <c r="AN41" t="s">
        <v>127</v>
      </c>
      <c r="AQ41">
        <f>AL41+AO41+AP41</f>
        <v>72.6919191919192</v>
      </c>
      <c r="AR41" s="10">
        <v>37</v>
      </c>
    </row>
    <row r="42" spans="1:44" ht="14.25">
      <c r="A42" t="s">
        <v>136</v>
      </c>
      <c r="B42" t="s">
        <v>137</v>
      </c>
      <c r="C42" s="1" t="s">
        <v>98</v>
      </c>
      <c r="D42" s="1" t="s">
        <v>105</v>
      </c>
      <c r="E42" s="1" t="s">
        <v>97</v>
      </c>
      <c r="F42" s="1" t="s">
        <v>103</v>
      </c>
      <c r="G42" s="2" t="s">
        <v>107</v>
      </c>
      <c r="H42" s="2">
        <v>5</v>
      </c>
      <c r="I42" s="2" t="s">
        <v>85</v>
      </c>
      <c r="J42" s="2" t="s">
        <v>111</v>
      </c>
      <c r="K42" s="2">
        <v>4.5</v>
      </c>
      <c r="L42" s="2" t="s">
        <v>81</v>
      </c>
      <c r="M42" s="1" t="s">
        <v>87</v>
      </c>
      <c r="N42" s="1" t="s">
        <v>88</v>
      </c>
      <c r="O42" s="1" t="s">
        <v>77</v>
      </c>
      <c r="P42" s="1" t="s">
        <v>108</v>
      </c>
      <c r="Q42" s="1" t="s">
        <v>97</v>
      </c>
      <c r="R42" t="s">
        <v>98</v>
      </c>
      <c r="S42" t="s">
        <v>91</v>
      </c>
      <c r="T42" t="s">
        <v>103</v>
      </c>
      <c r="U42" t="s">
        <v>93</v>
      </c>
      <c r="V42" s="1" t="s">
        <v>97</v>
      </c>
      <c r="W42" s="1" t="s">
        <v>99</v>
      </c>
      <c r="X42" s="1" t="s">
        <v>92</v>
      </c>
      <c r="Y42" s="1" t="s">
        <v>92</v>
      </c>
      <c r="Z42" s="1" t="s">
        <v>102</v>
      </c>
      <c r="AA42" t="s">
        <v>107</v>
      </c>
      <c r="AB42" t="s">
        <v>95</v>
      </c>
      <c r="AC42" t="s">
        <v>103</v>
      </c>
      <c r="AD42" t="s">
        <v>95</v>
      </c>
      <c r="AE42" t="s">
        <v>76</v>
      </c>
      <c r="AF42" s="1" t="s">
        <v>75</v>
      </c>
      <c r="AG42" s="1" t="s">
        <v>75</v>
      </c>
      <c r="AH42" s="1" t="s">
        <v>75</v>
      </c>
      <c r="AI42" s="1" t="s">
        <v>98</v>
      </c>
      <c r="AJ42" s="1" t="s">
        <v>83</v>
      </c>
      <c r="AK42" s="1" t="s">
        <v>83</v>
      </c>
      <c r="AL42">
        <f t="shared" si="1"/>
        <v>72.43434343434343</v>
      </c>
      <c r="AM42" t="s">
        <v>136</v>
      </c>
      <c r="AN42" t="s">
        <v>137</v>
      </c>
      <c r="AQ42">
        <f>AL42+AO42+AP42</f>
        <v>72.43434343434343</v>
      </c>
      <c r="AR42" s="10"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2012-09-11T07:40:28Z</dcterms:modified>
  <cp:category/>
  <cp:version/>
  <cp:contentType/>
  <cp:contentStatus/>
</cp:coreProperties>
</file>